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GIPOA\SISBI\ANEXOS_VERSÃO_NOVA\"/>
    </mc:Choice>
  </mc:AlternateContent>
  <bookViews>
    <workbookView xWindow="0" yWindow="0" windowWidth="23040" windowHeight="9195" firstSheet="2" activeTab="2"/>
  </bookViews>
  <sheets>
    <sheet name="MENU" sheetId="2" r:id="rId1"/>
    <sheet name="RELATÓRIOS" sheetId="20" r:id="rId2"/>
    <sheet name="FISCALIZAÇÃO_TRAN" sheetId="10" r:id="rId3"/>
    <sheet name="AJUSTES COM" sheetId="24" state="hidden" r:id="rId4"/>
    <sheet name="AJUSTES COM (2)" sheetId="25" state="hidden" r:id="rId5"/>
    <sheet name="AJUSTES" sheetId="19" state="hidden" r:id="rId6"/>
    <sheet name="AJUSTES REL" sheetId="23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7" i="25" l="1"/>
  <c r="L157" i="25"/>
  <c r="K157" i="25"/>
  <c r="J157" i="25"/>
  <c r="I157" i="25"/>
  <c r="H157" i="25"/>
  <c r="G157" i="25"/>
  <c r="F157" i="25"/>
  <c r="E157" i="25"/>
  <c r="D157" i="25"/>
  <c r="C157" i="25"/>
  <c r="B157" i="25"/>
  <c r="M156" i="25"/>
  <c r="L156" i="25"/>
  <c r="K156" i="25"/>
  <c r="J156" i="25"/>
  <c r="I156" i="25"/>
  <c r="H156" i="25"/>
  <c r="G156" i="25"/>
  <c r="F156" i="25"/>
  <c r="E156" i="25"/>
  <c r="D156" i="25"/>
  <c r="C156" i="25"/>
  <c r="B156" i="25"/>
  <c r="M155" i="25"/>
  <c r="L155" i="25"/>
  <c r="K155" i="25"/>
  <c r="J155" i="25"/>
  <c r="I155" i="25"/>
  <c r="H155" i="25"/>
  <c r="G155" i="25"/>
  <c r="F155" i="25"/>
  <c r="E155" i="25"/>
  <c r="D155" i="25"/>
  <c r="C155" i="25"/>
  <c r="B155" i="25"/>
  <c r="M154" i="25"/>
  <c r="L154" i="25"/>
  <c r="K154" i="25"/>
  <c r="J154" i="25"/>
  <c r="I154" i="25"/>
  <c r="H154" i="25"/>
  <c r="G154" i="25"/>
  <c r="F154" i="25"/>
  <c r="E154" i="25"/>
  <c r="D154" i="25"/>
  <c r="C154" i="25"/>
  <c r="B154" i="25"/>
  <c r="M153" i="25"/>
  <c r="L153" i="25"/>
  <c r="K153" i="25"/>
  <c r="J153" i="25"/>
  <c r="I153" i="25"/>
  <c r="H153" i="25"/>
  <c r="G153" i="25"/>
  <c r="F153" i="25"/>
  <c r="E153" i="25"/>
  <c r="D153" i="25"/>
  <c r="C153" i="25"/>
  <c r="B153" i="25"/>
  <c r="M152" i="25"/>
  <c r="L152" i="25"/>
  <c r="K152" i="25"/>
  <c r="J152" i="25"/>
  <c r="I152" i="25"/>
  <c r="H152" i="25"/>
  <c r="G152" i="25"/>
  <c r="F152" i="25"/>
  <c r="E152" i="25"/>
  <c r="D152" i="25"/>
  <c r="C152" i="25"/>
  <c r="B152" i="25"/>
  <c r="M151" i="25"/>
  <c r="L151" i="25"/>
  <c r="K151" i="25"/>
  <c r="J151" i="25"/>
  <c r="I151" i="25"/>
  <c r="H151" i="25"/>
  <c r="G151" i="25"/>
  <c r="F151" i="25"/>
  <c r="E151" i="25"/>
  <c r="D151" i="25"/>
  <c r="C151" i="25"/>
  <c r="B151" i="25"/>
  <c r="M150" i="25"/>
  <c r="L150" i="25"/>
  <c r="K150" i="25"/>
  <c r="J150" i="25"/>
  <c r="I150" i="25"/>
  <c r="H150" i="25"/>
  <c r="G150" i="25"/>
  <c r="F150" i="25"/>
  <c r="E150" i="25"/>
  <c r="D150" i="25"/>
  <c r="C150" i="25"/>
  <c r="B150" i="25"/>
  <c r="M149" i="25"/>
  <c r="L149" i="25"/>
  <c r="K149" i="25"/>
  <c r="J149" i="25"/>
  <c r="I149" i="25"/>
  <c r="H149" i="25"/>
  <c r="G149" i="25"/>
  <c r="F149" i="25"/>
  <c r="E149" i="25"/>
  <c r="D149" i="25"/>
  <c r="C149" i="25"/>
  <c r="B149" i="25"/>
  <c r="M148" i="25"/>
  <c r="L148" i="25"/>
  <c r="K148" i="25"/>
  <c r="J148" i="25"/>
  <c r="I148" i="25"/>
  <c r="H148" i="25"/>
  <c r="G148" i="25"/>
  <c r="F148" i="25"/>
  <c r="E148" i="25"/>
  <c r="D148" i="25"/>
  <c r="C148" i="25"/>
  <c r="B148" i="25"/>
  <c r="M147" i="25"/>
  <c r="L147" i="25"/>
  <c r="K147" i="25"/>
  <c r="J147" i="25"/>
  <c r="I147" i="25"/>
  <c r="H147" i="25"/>
  <c r="G147" i="25"/>
  <c r="F147" i="25"/>
  <c r="E147" i="25"/>
  <c r="D147" i="25"/>
  <c r="C147" i="25"/>
  <c r="B147" i="25"/>
  <c r="M146" i="25"/>
  <c r="L146" i="25"/>
  <c r="K146" i="25"/>
  <c r="J146" i="25"/>
  <c r="I146" i="25"/>
  <c r="H146" i="25"/>
  <c r="G146" i="25"/>
  <c r="F146" i="25"/>
  <c r="E146" i="25"/>
  <c r="D146" i="25"/>
  <c r="C146" i="25"/>
  <c r="B146" i="25"/>
  <c r="M145" i="25"/>
  <c r="L145" i="25"/>
  <c r="K145" i="25"/>
  <c r="J145" i="25"/>
  <c r="I145" i="25"/>
  <c r="H145" i="25"/>
  <c r="G145" i="25"/>
  <c r="F145" i="25"/>
  <c r="E145" i="25"/>
  <c r="D145" i="25"/>
  <c r="C145" i="25"/>
  <c r="B145" i="25"/>
  <c r="M144" i="25"/>
  <c r="L144" i="25"/>
  <c r="K144" i="25"/>
  <c r="J144" i="25"/>
  <c r="I144" i="25"/>
  <c r="H144" i="25"/>
  <c r="G144" i="25"/>
  <c r="F144" i="25"/>
  <c r="E144" i="25"/>
  <c r="D144" i="25"/>
  <c r="C144" i="25"/>
  <c r="B144" i="25"/>
  <c r="M143" i="25"/>
  <c r="L143" i="25"/>
  <c r="K143" i="25"/>
  <c r="J143" i="25"/>
  <c r="I143" i="25"/>
  <c r="H143" i="25"/>
  <c r="G143" i="25"/>
  <c r="F143" i="25"/>
  <c r="E143" i="25"/>
  <c r="D143" i="25"/>
  <c r="C143" i="25"/>
  <c r="B143" i="25"/>
  <c r="M142" i="25"/>
  <c r="L142" i="25"/>
  <c r="K142" i="25"/>
  <c r="J142" i="25"/>
  <c r="I142" i="25"/>
  <c r="H142" i="25"/>
  <c r="G142" i="25"/>
  <c r="F142" i="25"/>
  <c r="E142" i="25"/>
  <c r="D142" i="25"/>
  <c r="C142" i="25"/>
  <c r="B142" i="25"/>
  <c r="M141" i="25"/>
  <c r="L141" i="25"/>
  <c r="K141" i="25"/>
  <c r="J141" i="25"/>
  <c r="I141" i="25"/>
  <c r="H141" i="25"/>
  <c r="G141" i="25"/>
  <c r="F141" i="25"/>
  <c r="E141" i="25"/>
  <c r="D141" i="25"/>
  <c r="C141" i="25"/>
  <c r="B141" i="25"/>
  <c r="M140" i="25"/>
  <c r="L140" i="25"/>
  <c r="K140" i="25"/>
  <c r="J140" i="25"/>
  <c r="I140" i="25"/>
  <c r="H140" i="25"/>
  <c r="G140" i="25"/>
  <c r="F140" i="25"/>
  <c r="E140" i="25"/>
  <c r="D140" i="25"/>
  <c r="C140" i="25"/>
  <c r="B140" i="25"/>
  <c r="M139" i="25"/>
  <c r="L139" i="25"/>
  <c r="K139" i="25"/>
  <c r="J139" i="25"/>
  <c r="I139" i="25"/>
  <c r="H139" i="25"/>
  <c r="G139" i="25"/>
  <c r="F139" i="25"/>
  <c r="E139" i="25"/>
  <c r="D139" i="25"/>
  <c r="C139" i="25"/>
  <c r="B139" i="25"/>
  <c r="M138" i="25"/>
  <c r="L138" i="25"/>
  <c r="K138" i="25"/>
  <c r="J138" i="25"/>
  <c r="I138" i="25"/>
  <c r="H138" i="25"/>
  <c r="G138" i="25"/>
  <c r="F138" i="25"/>
  <c r="E138" i="25"/>
  <c r="D138" i="25"/>
  <c r="C138" i="25"/>
  <c r="B138" i="25"/>
  <c r="M137" i="25"/>
  <c r="L137" i="25"/>
  <c r="K137" i="25"/>
  <c r="J137" i="25"/>
  <c r="I137" i="25"/>
  <c r="H137" i="25"/>
  <c r="G137" i="25"/>
  <c r="F137" i="25"/>
  <c r="E137" i="25"/>
  <c r="D137" i="25"/>
  <c r="C137" i="25"/>
  <c r="B137" i="25"/>
  <c r="M136" i="25"/>
  <c r="L136" i="25"/>
  <c r="K136" i="25"/>
  <c r="J136" i="25"/>
  <c r="I136" i="25"/>
  <c r="H136" i="25"/>
  <c r="G136" i="25"/>
  <c r="F136" i="25"/>
  <c r="E136" i="25"/>
  <c r="D136" i="25"/>
  <c r="C136" i="25"/>
  <c r="B136" i="25"/>
  <c r="M135" i="25"/>
  <c r="L135" i="25"/>
  <c r="K135" i="25"/>
  <c r="J135" i="25"/>
  <c r="I135" i="25"/>
  <c r="H135" i="25"/>
  <c r="G135" i="25"/>
  <c r="F135" i="25"/>
  <c r="E135" i="25"/>
  <c r="D135" i="25"/>
  <c r="C135" i="25"/>
  <c r="B135" i="25"/>
  <c r="M134" i="25"/>
  <c r="L134" i="25"/>
  <c r="K134" i="25"/>
  <c r="J134" i="25"/>
  <c r="I134" i="25"/>
  <c r="H134" i="25"/>
  <c r="G134" i="25"/>
  <c r="F134" i="25"/>
  <c r="E134" i="25"/>
  <c r="D134" i="25"/>
  <c r="C134" i="25"/>
  <c r="B134" i="25"/>
  <c r="M133" i="25"/>
  <c r="L133" i="25"/>
  <c r="K133" i="25"/>
  <c r="J133" i="25"/>
  <c r="I133" i="25"/>
  <c r="H133" i="25"/>
  <c r="G133" i="25"/>
  <c r="F133" i="25"/>
  <c r="E133" i="25"/>
  <c r="D133" i="25"/>
  <c r="C133" i="25"/>
  <c r="B133" i="25"/>
  <c r="M132" i="25"/>
  <c r="L132" i="25"/>
  <c r="K132" i="25"/>
  <c r="J132" i="25"/>
  <c r="I132" i="25"/>
  <c r="H132" i="25"/>
  <c r="G132" i="25"/>
  <c r="F132" i="25"/>
  <c r="E132" i="25"/>
  <c r="D132" i="25"/>
  <c r="C132" i="25"/>
  <c r="B132" i="25"/>
  <c r="M131" i="25"/>
  <c r="L131" i="25"/>
  <c r="K131" i="25"/>
  <c r="J131" i="25"/>
  <c r="I131" i="25"/>
  <c r="H131" i="25"/>
  <c r="G131" i="25"/>
  <c r="F131" i="25"/>
  <c r="E131" i="25"/>
  <c r="D131" i="25"/>
  <c r="C131" i="25"/>
  <c r="B131" i="25"/>
  <c r="M130" i="25"/>
  <c r="L130" i="25"/>
  <c r="K130" i="25"/>
  <c r="J130" i="25"/>
  <c r="I130" i="25"/>
  <c r="H130" i="25"/>
  <c r="G130" i="25"/>
  <c r="F130" i="25"/>
  <c r="E130" i="25"/>
  <c r="D130" i="25"/>
  <c r="C130" i="25"/>
  <c r="B130" i="25"/>
  <c r="M129" i="25"/>
  <c r="L129" i="25"/>
  <c r="K129" i="25"/>
  <c r="J129" i="25"/>
  <c r="I129" i="25"/>
  <c r="H129" i="25"/>
  <c r="G129" i="25"/>
  <c r="F129" i="25"/>
  <c r="E129" i="25"/>
  <c r="D129" i="25"/>
  <c r="C129" i="25"/>
  <c r="B129" i="25"/>
  <c r="M128" i="25"/>
  <c r="L128" i="25"/>
  <c r="K128" i="25"/>
  <c r="J128" i="25"/>
  <c r="I128" i="25"/>
  <c r="H128" i="25"/>
  <c r="G128" i="25"/>
  <c r="F128" i="25"/>
  <c r="E128" i="25"/>
  <c r="D128" i="25"/>
  <c r="C128" i="25"/>
  <c r="B128" i="25"/>
  <c r="M127" i="25"/>
  <c r="L127" i="25"/>
  <c r="K127" i="25"/>
  <c r="J127" i="25"/>
  <c r="I127" i="25"/>
  <c r="H127" i="25"/>
  <c r="G127" i="25"/>
  <c r="F127" i="25"/>
  <c r="E127" i="25"/>
  <c r="D127" i="25"/>
  <c r="C127" i="25"/>
  <c r="B127" i="25"/>
  <c r="M126" i="25"/>
  <c r="L126" i="25"/>
  <c r="K126" i="25"/>
  <c r="J126" i="25"/>
  <c r="I126" i="25"/>
  <c r="H126" i="25"/>
  <c r="G126" i="25"/>
  <c r="F126" i="25"/>
  <c r="E126" i="25"/>
  <c r="D126" i="25"/>
  <c r="C126" i="25"/>
  <c r="B126" i="25"/>
  <c r="M125" i="25"/>
  <c r="L125" i="25"/>
  <c r="K125" i="25"/>
  <c r="J125" i="25"/>
  <c r="I125" i="25"/>
  <c r="H125" i="25"/>
  <c r="G125" i="25"/>
  <c r="F125" i="25"/>
  <c r="E125" i="25"/>
  <c r="D125" i="25"/>
  <c r="C125" i="25"/>
  <c r="B125" i="25"/>
  <c r="M124" i="25"/>
  <c r="L124" i="25"/>
  <c r="K124" i="25"/>
  <c r="J124" i="25"/>
  <c r="I124" i="25"/>
  <c r="H124" i="25"/>
  <c r="G124" i="25"/>
  <c r="F124" i="25"/>
  <c r="E124" i="25"/>
  <c r="D124" i="25"/>
  <c r="C124" i="25"/>
  <c r="B124" i="25"/>
  <c r="M123" i="25"/>
  <c r="L123" i="25"/>
  <c r="K123" i="25"/>
  <c r="J123" i="25"/>
  <c r="I123" i="25"/>
  <c r="H123" i="25"/>
  <c r="G123" i="25"/>
  <c r="F123" i="25"/>
  <c r="E123" i="25"/>
  <c r="D123" i="25"/>
  <c r="C123" i="25"/>
  <c r="B123" i="25"/>
  <c r="M122" i="25"/>
  <c r="L122" i="25"/>
  <c r="K122" i="25"/>
  <c r="J122" i="25"/>
  <c r="I122" i="25"/>
  <c r="H122" i="25"/>
  <c r="G122" i="25"/>
  <c r="F122" i="25"/>
  <c r="E122" i="25"/>
  <c r="D122" i="25"/>
  <c r="C122" i="25"/>
  <c r="B122" i="25"/>
  <c r="M121" i="25"/>
  <c r="L121" i="25"/>
  <c r="K121" i="25"/>
  <c r="J121" i="25"/>
  <c r="I121" i="25"/>
  <c r="H121" i="25"/>
  <c r="G121" i="25"/>
  <c r="F121" i="25"/>
  <c r="E121" i="25"/>
  <c r="D121" i="25"/>
  <c r="C121" i="25"/>
  <c r="B121" i="25"/>
  <c r="M120" i="25"/>
  <c r="L120" i="25"/>
  <c r="K120" i="25"/>
  <c r="J120" i="25"/>
  <c r="I120" i="25"/>
  <c r="H120" i="25"/>
  <c r="G120" i="25"/>
  <c r="F120" i="25"/>
  <c r="E120" i="25"/>
  <c r="D120" i="25"/>
  <c r="C120" i="25"/>
  <c r="B120" i="25"/>
  <c r="M119" i="25"/>
  <c r="L119" i="25"/>
  <c r="K119" i="25"/>
  <c r="J119" i="25"/>
  <c r="I119" i="25"/>
  <c r="H119" i="25"/>
  <c r="G119" i="25"/>
  <c r="F119" i="25"/>
  <c r="E119" i="25"/>
  <c r="D119" i="25"/>
  <c r="C119" i="25"/>
  <c r="B119" i="25"/>
  <c r="M118" i="25"/>
  <c r="L118" i="25"/>
  <c r="K118" i="25"/>
  <c r="J118" i="25"/>
  <c r="I118" i="25"/>
  <c r="H118" i="25"/>
  <c r="G118" i="25"/>
  <c r="F118" i="25"/>
  <c r="E118" i="25"/>
  <c r="D118" i="25"/>
  <c r="C118" i="25"/>
  <c r="B118" i="25"/>
  <c r="M117" i="25"/>
  <c r="L117" i="25"/>
  <c r="K117" i="25"/>
  <c r="J117" i="25"/>
  <c r="I117" i="25"/>
  <c r="H117" i="25"/>
  <c r="G117" i="25"/>
  <c r="F117" i="25"/>
  <c r="E117" i="25"/>
  <c r="D117" i="25"/>
  <c r="C117" i="25"/>
  <c r="B117" i="25"/>
  <c r="M116" i="25"/>
  <c r="L116" i="25"/>
  <c r="K116" i="25"/>
  <c r="J116" i="25"/>
  <c r="I116" i="25"/>
  <c r="H116" i="25"/>
  <c r="G116" i="25"/>
  <c r="F116" i="25"/>
  <c r="E116" i="25"/>
  <c r="D116" i="25"/>
  <c r="C116" i="25"/>
  <c r="B116" i="25"/>
  <c r="M115" i="25"/>
  <c r="L115" i="25"/>
  <c r="K115" i="25"/>
  <c r="J115" i="25"/>
  <c r="I115" i="25"/>
  <c r="H115" i="25"/>
  <c r="G115" i="25"/>
  <c r="F115" i="25"/>
  <c r="E115" i="25"/>
  <c r="D115" i="25"/>
  <c r="C115" i="25"/>
  <c r="B115" i="25"/>
  <c r="M114" i="25"/>
  <c r="L114" i="25"/>
  <c r="K114" i="25"/>
  <c r="J114" i="25"/>
  <c r="I114" i="25"/>
  <c r="H114" i="25"/>
  <c r="G114" i="25"/>
  <c r="F114" i="25"/>
  <c r="E114" i="25"/>
  <c r="D114" i="25"/>
  <c r="C114" i="25"/>
  <c r="B114" i="25"/>
  <c r="M113" i="25"/>
  <c r="L113" i="25"/>
  <c r="K113" i="25"/>
  <c r="J113" i="25"/>
  <c r="I113" i="25"/>
  <c r="H113" i="25"/>
  <c r="G113" i="25"/>
  <c r="F113" i="25"/>
  <c r="E113" i="25"/>
  <c r="D113" i="25"/>
  <c r="C113" i="25"/>
  <c r="B113" i="25"/>
  <c r="M112" i="25"/>
  <c r="L112" i="25"/>
  <c r="K112" i="25"/>
  <c r="J112" i="25"/>
  <c r="I112" i="25"/>
  <c r="H112" i="25"/>
  <c r="G112" i="25"/>
  <c r="F112" i="25"/>
  <c r="E112" i="25"/>
  <c r="D112" i="25"/>
  <c r="C112" i="25"/>
  <c r="B112" i="25"/>
  <c r="M111" i="25"/>
  <c r="L111" i="25"/>
  <c r="K111" i="25"/>
  <c r="J111" i="25"/>
  <c r="I111" i="25"/>
  <c r="H111" i="25"/>
  <c r="G111" i="25"/>
  <c r="F111" i="25"/>
  <c r="E111" i="25"/>
  <c r="D111" i="25"/>
  <c r="C111" i="25"/>
  <c r="B111" i="25"/>
  <c r="M110" i="25"/>
  <c r="L110" i="25"/>
  <c r="K110" i="25"/>
  <c r="J110" i="25"/>
  <c r="I110" i="25"/>
  <c r="H110" i="25"/>
  <c r="G110" i="25"/>
  <c r="F110" i="25"/>
  <c r="E110" i="25"/>
  <c r="D110" i="25"/>
  <c r="C110" i="25"/>
  <c r="B110" i="25"/>
  <c r="M109" i="25"/>
  <c r="L109" i="25"/>
  <c r="K109" i="25"/>
  <c r="J109" i="25"/>
  <c r="I109" i="25"/>
  <c r="H109" i="25"/>
  <c r="G109" i="25"/>
  <c r="F109" i="25"/>
  <c r="E109" i="25"/>
  <c r="D109" i="25"/>
  <c r="C109" i="25"/>
  <c r="B109" i="25"/>
  <c r="M108" i="25"/>
  <c r="L108" i="25"/>
  <c r="K108" i="25"/>
  <c r="J108" i="25"/>
  <c r="I108" i="25"/>
  <c r="H108" i="25"/>
  <c r="G108" i="25"/>
  <c r="F108" i="25"/>
  <c r="E108" i="25"/>
  <c r="D108" i="25"/>
  <c r="C108" i="25"/>
  <c r="B108" i="25"/>
  <c r="M107" i="25"/>
  <c r="L107" i="25"/>
  <c r="K107" i="25"/>
  <c r="J107" i="25"/>
  <c r="I107" i="25"/>
  <c r="H107" i="25"/>
  <c r="G107" i="25"/>
  <c r="F107" i="25"/>
  <c r="E107" i="25"/>
  <c r="D107" i="25"/>
  <c r="C107" i="25"/>
  <c r="B107" i="25"/>
  <c r="M106" i="25"/>
  <c r="L106" i="25"/>
  <c r="K106" i="25"/>
  <c r="J106" i="25"/>
  <c r="I106" i="25"/>
  <c r="H106" i="25"/>
  <c r="G106" i="25"/>
  <c r="F106" i="25"/>
  <c r="E106" i="25"/>
  <c r="D106" i="25"/>
  <c r="C106" i="25"/>
  <c r="B106" i="25"/>
  <c r="M105" i="25"/>
  <c r="L105" i="25"/>
  <c r="K105" i="25"/>
  <c r="J105" i="25"/>
  <c r="I105" i="25"/>
  <c r="H105" i="25"/>
  <c r="G105" i="25"/>
  <c r="F105" i="25"/>
  <c r="E105" i="25"/>
  <c r="D105" i="25"/>
  <c r="C105" i="25"/>
  <c r="B105" i="25"/>
  <c r="M104" i="25"/>
  <c r="L104" i="25"/>
  <c r="K104" i="25"/>
  <c r="J104" i="25"/>
  <c r="I104" i="25"/>
  <c r="H104" i="25"/>
  <c r="G104" i="25"/>
  <c r="F104" i="25"/>
  <c r="E104" i="25"/>
  <c r="D104" i="25"/>
  <c r="C104" i="25"/>
  <c r="B104" i="25"/>
  <c r="M103" i="25"/>
  <c r="L103" i="25"/>
  <c r="K103" i="25"/>
  <c r="J103" i="25"/>
  <c r="I103" i="25"/>
  <c r="H103" i="25"/>
  <c r="G103" i="25"/>
  <c r="F103" i="25"/>
  <c r="E103" i="25"/>
  <c r="D103" i="25"/>
  <c r="C103" i="25"/>
  <c r="B103" i="25"/>
  <c r="M102" i="25"/>
  <c r="L102" i="25"/>
  <c r="K102" i="25"/>
  <c r="J102" i="25"/>
  <c r="I102" i="25"/>
  <c r="H102" i="25"/>
  <c r="G102" i="25"/>
  <c r="F102" i="25"/>
  <c r="E102" i="25"/>
  <c r="D102" i="25"/>
  <c r="C102" i="25"/>
  <c r="B102" i="25"/>
  <c r="M101" i="25"/>
  <c r="L101" i="25"/>
  <c r="K101" i="25"/>
  <c r="J101" i="25"/>
  <c r="I101" i="25"/>
  <c r="H101" i="25"/>
  <c r="G101" i="25"/>
  <c r="F101" i="25"/>
  <c r="E101" i="25"/>
  <c r="D101" i="25"/>
  <c r="C101" i="25"/>
  <c r="B101" i="25"/>
  <c r="M100" i="25"/>
  <c r="L100" i="25"/>
  <c r="K100" i="25"/>
  <c r="J100" i="25"/>
  <c r="I100" i="25"/>
  <c r="H100" i="25"/>
  <c r="G100" i="25"/>
  <c r="F100" i="25"/>
  <c r="E100" i="25"/>
  <c r="D100" i="25"/>
  <c r="C100" i="25"/>
  <c r="B100" i="25"/>
  <c r="M99" i="25"/>
  <c r="L99" i="25"/>
  <c r="K99" i="25"/>
  <c r="J99" i="25"/>
  <c r="I99" i="25"/>
  <c r="H99" i="25"/>
  <c r="G99" i="25"/>
  <c r="F99" i="25"/>
  <c r="E99" i="25"/>
  <c r="D99" i="25"/>
  <c r="C99" i="25"/>
  <c r="B99" i="25"/>
  <c r="M98" i="25"/>
  <c r="L98" i="25"/>
  <c r="K98" i="25"/>
  <c r="J98" i="25"/>
  <c r="I98" i="25"/>
  <c r="H98" i="25"/>
  <c r="G98" i="25"/>
  <c r="F98" i="25"/>
  <c r="E98" i="25"/>
  <c r="D98" i="25"/>
  <c r="C98" i="25"/>
  <c r="B98" i="25"/>
  <c r="M97" i="25"/>
  <c r="L97" i="25"/>
  <c r="K97" i="25"/>
  <c r="J97" i="25"/>
  <c r="I97" i="25"/>
  <c r="H97" i="25"/>
  <c r="G97" i="25"/>
  <c r="F97" i="25"/>
  <c r="E97" i="25"/>
  <c r="D97" i="25"/>
  <c r="C97" i="25"/>
  <c r="B97" i="25"/>
  <c r="M96" i="25"/>
  <c r="L96" i="25"/>
  <c r="K96" i="25"/>
  <c r="J96" i="25"/>
  <c r="I96" i="25"/>
  <c r="H96" i="25"/>
  <c r="G96" i="25"/>
  <c r="F96" i="25"/>
  <c r="E96" i="25"/>
  <c r="D96" i="25"/>
  <c r="C96" i="25"/>
  <c r="B96" i="25"/>
  <c r="M95" i="25"/>
  <c r="L95" i="25"/>
  <c r="K95" i="25"/>
  <c r="J95" i="25"/>
  <c r="I95" i="25"/>
  <c r="H95" i="25"/>
  <c r="G95" i="25"/>
  <c r="F95" i="25"/>
  <c r="E95" i="25"/>
  <c r="D95" i="25"/>
  <c r="C95" i="25"/>
  <c r="B95" i="25"/>
  <c r="M94" i="25"/>
  <c r="L94" i="25"/>
  <c r="K94" i="25"/>
  <c r="J94" i="25"/>
  <c r="I94" i="25"/>
  <c r="H94" i="25"/>
  <c r="G94" i="25"/>
  <c r="F94" i="25"/>
  <c r="E94" i="25"/>
  <c r="D94" i="25"/>
  <c r="C94" i="25"/>
  <c r="B94" i="25"/>
  <c r="M93" i="25"/>
  <c r="L93" i="25"/>
  <c r="K93" i="25"/>
  <c r="J93" i="25"/>
  <c r="I93" i="25"/>
  <c r="H93" i="25"/>
  <c r="G93" i="25"/>
  <c r="F93" i="25"/>
  <c r="E93" i="25"/>
  <c r="D93" i="25"/>
  <c r="C93" i="25"/>
  <c r="B93" i="25"/>
  <c r="M92" i="25"/>
  <c r="L92" i="25"/>
  <c r="K92" i="25"/>
  <c r="J92" i="25"/>
  <c r="I92" i="25"/>
  <c r="H92" i="25"/>
  <c r="G92" i="25"/>
  <c r="F92" i="25"/>
  <c r="E92" i="25"/>
  <c r="D92" i="25"/>
  <c r="C92" i="25"/>
  <c r="B92" i="25"/>
  <c r="M91" i="25"/>
  <c r="L91" i="25"/>
  <c r="K91" i="25"/>
  <c r="J91" i="25"/>
  <c r="I91" i="25"/>
  <c r="H91" i="25"/>
  <c r="G91" i="25"/>
  <c r="F91" i="25"/>
  <c r="E91" i="25"/>
  <c r="D91" i="25"/>
  <c r="C91" i="25"/>
  <c r="B91" i="25"/>
  <c r="M90" i="25"/>
  <c r="L90" i="25"/>
  <c r="K90" i="25"/>
  <c r="J90" i="25"/>
  <c r="I90" i="25"/>
  <c r="H90" i="25"/>
  <c r="G90" i="25"/>
  <c r="F90" i="25"/>
  <c r="E90" i="25"/>
  <c r="D90" i="25"/>
  <c r="C90" i="25"/>
  <c r="B90" i="25"/>
  <c r="M89" i="25"/>
  <c r="L89" i="25"/>
  <c r="K89" i="25"/>
  <c r="J89" i="25"/>
  <c r="I89" i="25"/>
  <c r="H89" i="25"/>
  <c r="G89" i="25"/>
  <c r="F89" i="25"/>
  <c r="E89" i="25"/>
  <c r="D89" i="25"/>
  <c r="C89" i="25"/>
  <c r="B89" i="25"/>
  <c r="M87" i="25"/>
  <c r="L87" i="25"/>
  <c r="K87" i="25"/>
  <c r="J87" i="25"/>
  <c r="I87" i="25"/>
  <c r="H87" i="25"/>
  <c r="G87" i="25"/>
  <c r="F87" i="25"/>
  <c r="E87" i="25"/>
  <c r="D87" i="25"/>
  <c r="C87" i="25"/>
  <c r="B87" i="25"/>
  <c r="M79" i="25"/>
  <c r="L79" i="25"/>
  <c r="K79" i="25"/>
  <c r="J79" i="25"/>
  <c r="I79" i="25"/>
  <c r="H79" i="25"/>
  <c r="G79" i="25"/>
  <c r="F79" i="25"/>
  <c r="E79" i="25"/>
  <c r="D79" i="25"/>
  <c r="C79" i="25"/>
  <c r="B79" i="25"/>
  <c r="N79" i="25" s="1"/>
  <c r="M78" i="25"/>
  <c r="L78" i="25"/>
  <c r="K78" i="25"/>
  <c r="J78" i="25"/>
  <c r="I78" i="25"/>
  <c r="H78" i="25"/>
  <c r="G78" i="25"/>
  <c r="F78" i="25"/>
  <c r="E78" i="25"/>
  <c r="D78" i="25"/>
  <c r="C78" i="25"/>
  <c r="B78" i="25"/>
  <c r="N78" i="25" s="1"/>
  <c r="M77" i="25"/>
  <c r="L77" i="25"/>
  <c r="K77" i="25"/>
  <c r="J77" i="25"/>
  <c r="I77" i="25"/>
  <c r="H77" i="25"/>
  <c r="G77" i="25"/>
  <c r="F77" i="25"/>
  <c r="E77" i="25"/>
  <c r="D77" i="25"/>
  <c r="C77" i="25"/>
  <c r="B77" i="25"/>
  <c r="N77" i="25" s="1"/>
  <c r="M76" i="25"/>
  <c r="L76" i="25"/>
  <c r="K76" i="25"/>
  <c r="J76" i="25"/>
  <c r="I76" i="25"/>
  <c r="H76" i="25"/>
  <c r="G76" i="25"/>
  <c r="F76" i="25"/>
  <c r="E76" i="25"/>
  <c r="D76" i="25"/>
  <c r="C76" i="25"/>
  <c r="B76" i="25"/>
  <c r="N76" i="25" s="1"/>
  <c r="M75" i="25"/>
  <c r="L75" i="25"/>
  <c r="K75" i="25"/>
  <c r="J75" i="25"/>
  <c r="I75" i="25"/>
  <c r="H75" i="25"/>
  <c r="G75" i="25"/>
  <c r="F75" i="25"/>
  <c r="E75" i="25"/>
  <c r="D75" i="25"/>
  <c r="C75" i="25"/>
  <c r="B75" i="25"/>
  <c r="N75" i="25" s="1"/>
  <c r="M74" i="25"/>
  <c r="L74" i="25"/>
  <c r="K74" i="25"/>
  <c r="J74" i="25"/>
  <c r="I74" i="25"/>
  <c r="H74" i="25"/>
  <c r="G74" i="25"/>
  <c r="F74" i="25"/>
  <c r="E74" i="25"/>
  <c r="D74" i="25"/>
  <c r="C74" i="25"/>
  <c r="B74" i="25"/>
  <c r="N74" i="25" s="1"/>
  <c r="M73" i="25"/>
  <c r="L73" i="25"/>
  <c r="K73" i="25"/>
  <c r="J73" i="25"/>
  <c r="I73" i="25"/>
  <c r="H73" i="25"/>
  <c r="G73" i="25"/>
  <c r="F73" i="25"/>
  <c r="E73" i="25"/>
  <c r="D73" i="25"/>
  <c r="C73" i="25"/>
  <c r="B73" i="25"/>
  <c r="N73" i="25" s="1"/>
  <c r="M72" i="25"/>
  <c r="L72" i="25"/>
  <c r="K72" i="25"/>
  <c r="J72" i="25"/>
  <c r="I72" i="25"/>
  <c r="H72" i="25"/>
  <c r="G72" i="25"/>
  <c r="F72" i="25"/>
  <c r="E72" i="25"/>
  <c r="D72" i="25"/>
  <c r="C72" i="25"/>
  <c r="B72" i="25"/>
  <c r="N72" i="25" s="1"/>
  <c r="M71" i="25"/>
  <c r="L71" i="25"/>
  <c r="K71" i="25"/>
  <c r="J71" i="25"/>
  <c r="I71" i="25"/>
  <c r="H71" i="25"/>
  <c r="G71" i="25"/>
  <c r="F71" i="25"/>
  <c r="E71" i="25"/>
  <c r="D71" i="25"/>
  <c r="C71" i="25"/>
  <c r="B71" i="25"/>
  <c r="N71" i="25" s="1"/>
  <c r="M70" i="25"/>
  <c r="L70" i="25"/>
  <c r="K70" i="25"/>
  <c r="J70" i="25"/>
  <c r="I70" i="25"/>
  <c r="H70" i="25"/>
  <c r="G70" i="25"/>
  <c r="F70" i="25"/>
  <c r="E70" i="25"/>
  <c r="D70" i="25"/>
  <c r="C70" i="25"/>
  <c r="B70" i="25"/>
  <c r="N70" i="25" s="1"/>
  <c r="M69" i="25"/>
  <c r="L69" i="25"/>
  <c r="K69" i="25"/>
  <c r="J69" i="25"/>
  <c r="I69" i="25"/>
  <c r="H69" i="25"/>
  <c r="G69" i="25"/>
  <c r="F69" i="25"/>
  <c r="E69" i="25"/>
  <c r="D69" i="25"/>
  <c r="C69" i="25"/>
  <c r="B69" i="25"/>
  <c r="N69" i="25" s="1"/>
  <c r="M68" i="25"/>
  <c r="L68" i="25"/>
  <c r="K68" i="25"/>
  <c r="J68" i="25"/>
  <c r="I68" i="25"/>
  <c r="H68" i="25"/>
  <c r="G68" i="25"/>
  <c r="F68" i="25"/>
  <c r="E68" i="25"/>
  <c r="D68" i="25"/>
  <c r="C68" i="25"/>
  <c r="B68" i="25"/>
  <c r="N68" i="25" s="1"/>
  <c r="M67" i="25"/>
  <c r="L67" i="25"/>
  <c r="K67" i="25"/>
  <c r="J67" i="25"/>
  <c r="I67" i="25"/>
  <c r="H67" i="25"/>
  <c r="G67" i="25"/>
  <c r="F67" i="25"/>
  <c r="E67" i="25"/>
  <c r="D67" i="25"/>
  <c r="C67" i="25"/>
  <c r="B67" i="25"/>
  <c r="N67" i="25" s="1"/>
  <c r="M66" i="25"/>
  <c r="L66" i="25"/>
  <c r="K66" i="25"/>
  <c r="J66" i="25"/>
  <c r="I66" i="25"/>
  <c r="H66" i="25"/>
  <c r="G66" i="25"/>
  <c r="F66" i="25"/>
  <c r="E66" i="25"/>
  <c r="D66" i="25"/>
  <c r="C66" i="25"/>
  <c r="B66" i="25"/>
  <c r="N66" i="25" s="1"/>
  <c r="M65" i="25"/>
  <c r="L65" i="25"/>
  <c r="K65" i="25"/>
  <c r="J65" i="25"/>
  <c r="I65" i="25"/>
  <c r="H65" i="25"/>
  <c r="G65" i="25"/>
  <c r="F65" i="25"/>
  <c r="E65" i="25"/>
  <c r="D65" i="25"/>
  <c r="C65" i="25"/>
  <c r="B65" i="25"/>
  <c r="N65" i="25" s="1"/>
  <c r="M64" i="25"/>
  <c r="L64" i="25"/>
  <c r="K64" i="25"/>
  <c r="J64" i="25"/>
  <c r="I64" i="25"/>
  <c r="H64" i="25"/>
  <c r="G64" i="25"/>
  <c r="F64" i="25"/>
  <c r="E64" i="25"/>
  <c r="D64" i="25"/>
  <c r="C64" i="25"/>
  <c r="B64" i="25"/>
  <c r="N64" i="25" s="1"/>
  <c r="M63" i="25"/>
  <c r="L63" i="25"/>
  <c r="K63" i="25"/>
  <c r="J63" i="25"/>
  <c r="I63" i="25"/>
  <c r="H63" i="25"/>
  <c r="G63" i="25"/>
  <c r="F63" i="25"/>
  <c r="E63" i="25"/>
  <c r="D63" i="25"/>
  <c r="C63" i="25"/>
  <c r="B63" i="25"/>
  <c r="N63" i="25" s="1"/>
  <c r="M62" i="25"/>
  <c r="L62" i="25"/>
  <c r="K62" i="25"/>
  <c r="J62" i="25"/>
  <c r="I62" i="25"/>
  <c r="H62" i="25"/>
  <c r="G62" i="25"/>
  <c r="F62" i="25"/>
  <c r="E62" i="25"/>
  <c r="D62" i="25"/>
  <c r="C62" i="25"/>
  <c r="B62" i="25"/>
  <c r="N62" i="25" s="1"/>
  <c r="M61" i="25"/>
  <c r="L61" i="25"/>
  <c r="K61" i="25"/>
  <c r="J61" i="25"/>
  <c r="I61" i="25"/>
  <c r="H61" i="25"/>
  <c r="G61" i="25"/>
  <c r="F61" i="25"/>
  <c r="E61" i="25"/>
  <c r="D61" i="25"/>
  <c r="C61" i="25"/>
  <c r="B61" i="25"/>
  <c r="N61" i="25" s="1"/>
  <c r="M60" i="25"/>
  <c r="L60" i="25"/>
  <c r="K60" i="25"/>
  <c r="J60" i="25"/>
  <c r="I60" i="25"/>
  <c r="H60" i="25"/>
  <c r="G60" i="25"/>
  <c r="F60" i="25"/>
  <c r="E60" i="25"/>
  <c r="D60" i="25"/>
  <c r="C60" i="25"/>
  <c r="B60" i="25"/>
  <c r="N60" i="25" s="1"/>
  <c r="M59" i="25"/>
  <c r="L59" i="25"/>
  <c r="K59" i="25"/>
  <c r="J59" i="25"/>
  <c r="I59" i="25"/>
  <c r="H59" i="25"/>
  <c r="G59" i="25"/>
  <c r="F59" i="25"/>
  <c r="E59" i="25"/>
  <c r="D59" i="25"/>
  <c r="C59" i="25"/>
  <c r="B59" i="25"/>
  <c r="N59" i="25" s="1"/>
  <c r="M58" i="25"/>
  <c r="L58" i="25"/>
  <c r="K58" i="25"/>
  <c r="J58" i="25"/>
  <c r="I58" i="25"/>
  <c r="H58" i="25"/>
  <c r="G58" i="25"/>
  <c r="F58" i="25"/>
  <c r="E58" i="25"/>
  <c r="D58" i="25"/>
  <c r="C58" i="25"/>
  <c r="B58" i="25"/>
  <c r="N58" i="25" s="1"/>
  <c r="M57" i="25"/>
  <c r="L57" i="25"/>
  <c r="K57" i="25"/>
  <c r="J57" i="25"/>
  <c r="I57" i="25"/>
  <c r="H57" i="25"/>
  <c r="G57" i="25"/>
  <c r="F57" i="25"/>
  <c r="E57" i="25"/>
  <c r="D57" i="25"/>
  <c r="C57" i="25"/>
  <c r="B57" i="25"/>
  <c r="N57" i="25" s="1"/>
  <c r="M56" i="25"/>
  <c r="L56" i="25"/>
  <c r="K56" i="25"/>
  <c r="J56" i="25"/>
  <c r="I56" i="25"/>
  <c r="H56" i="25"/>
  <c r="G56" i="25"/>
  <c r="F56" i="25"/>
  <c r="E56" i="25"/>
  <c r="D56" i="25"/>
  <c r="C56" i="25"/>
  <c r="B56" i="25"/>
  <c r="N56" i="25" s="1"/>
  <c r="M55" i="25"/>
  <c r="L55" i="25"/>
  <c r="K55" i="25"/>
  <c r="J55" i="25"/>
  <c r="I55" i="25"/>
  <c r="H55" i="25"/>
  <c r="G55" i="25"/>
  <c r="F55" i="25"/>
  <c r="E55" i="25"/>
  <c r="D55" i="25"/>
  <c r="C55" i="25"/>
  <c r="B55" i="25"/>
  <c r="N55" i="25" s="1"/>
  <c r="M54" i="25"/>
  <c r="L54" i="25"/>
  <c r="K54" i="25"/>
  <c r="J54" i="25"/>
  <c r="I54" i="25"/>
  <c r="H54" i="25"/>
  <c r="G54" i="25"/>
  <c r="F54" i="25"/>
  <c r="E54" i="25"/>
  <c r="D54" i="25"/>
  <c r="C54" i="25"/>
  <c r="B54" i="25"/>
  <c r="N54" i="25" s="1"/>
  <c r="M53" i="25"/>
  <c r="L53" i="25"/>
  <c r="K53" i="25"/>
  <c r="J53" i="25"/>
  <c r="I53" i="25"/>
  <c r="H53" i="25"/>
  <c r="G53" i="25"/>
  <c r="F53" i="25"/>
  <c r="E53" i="25"/>
  <c r="D53" i="25"/>
  <c r="C53" i="25"/>
  <c r="B53" i="25"/>
  <c r="N53" i="25" s="1"/>
  <c r="M52" i="25"/>
  <c r="L52" i="25"/>
  <c r="K52" i="25"/>
  <c r="J52" i="25"/>
  <c r="I52" i="25"/>
  <c r="H52" i="25"/>
  <c r="G52" i="25"/>
  <c r="F52" i="25"/>
  <c r="E52" i="25"/>
  <c r="D52" i="25"/>
  <c r="C52" i="25"/>
  <c r="B52" i="25"/>
  <c r="N52" i="25" s="1"/>
  <c r="M51" i="25"/>
  <c r="L51" i="25"/>
  <c r="K51" i="25"/>
  <c r="J51" i="25"/>
  <c r="I51" i="25"/>
  <c r="H51" i="25"/>
  <c r="G51" i="25"/>
  <c r="F51" i="25"/>
  <c r="E51" i="25"/>
  <c r="D51" i="25"/>
  <c r="C51" i="25"/>
  <c r="B51" i="25"/>
  <c r="N51" i="25" s="1"/>
  <c r="M50" i="25"/>
  <c r="L50" i="25"/>
  <c r="K50" i="25"/>
  <c r="J50" i="25"/>
  <c r="I50" i="25"/>
  <c r="H50" i="25"/>
  <c r="G50" i="25"/>
  <c r="F50" i="25"/>
  <c r="E50" i="25"/>
  <c r="D50" i="25"/>
  <c r="C50" i="25"/>
  <c r="B50" i="25"/>
  <c r="N50" i="25" s="1"/>
  <c r="M49" i="25"/>
  <c r="L49" i="25"/>
  <c r="K49" i="25"/>
  <c r="J49" i="25"/>
  <c r="I49" i="25"/>
  <c r="H49" i="25"/>
  <c r="G49" i="25"/>
  <c r="F49" i="25"/>
  <c r="E49" i="25"/>
  <c r="D49" i="25"/>
  <c r="C49" i="25"/>
  <c r="B49" i="25"/>
  <c r="N49" i="25" s="1"/>
  <c r="M48" i="25"/>
  <c r="L48" i="25"/>
  <c r="K48" i="25"/>
  <c r="J48" i="25"/>
  <c r="I48" i="25"/>
  <c r="H48" i="25"/>
  <c r="G48" i="25"/>
  <c r="F48" i="25"/>
  <c r="E48" i="25"/>
  <c r="D48" i="25"/>
  <c r="C48" i="25"/>
  <c r="B48" i="25"/>
  <c r="N48" i="25" s="1"/>
  <c r="M47" i="25"/>
  <c r="L47" i="25"/>
  <c r="K47" i="25"/>
  <c r="J47" i="25"/>
  <c r="I47" i="25"/>
  <c r="H47" i="25"/>
  <c r="G47" i="25"/>
  <c r="F47" i="25"/>
  <c r="E47" i="25"/>
  <c r="D47" i="25"/>
  <c r="C47" i="25"/>
  <c r="B47" i="25"/>
  <c r="N47" i="25" s="1"/>
  <c r="M46" i="25"/>
  <c r="L46" i="25"/>
  <c r="K46" i="25"/>
  <c r="J46" i="25"/>
  <c r="I46" i="25"/>
  <c r="H46" i="25"/>
  <c r="G46" i="25"/>
  <c r="F46" i="25"/>
  <c r="E46" i="25"/>
  <c r="D46" i="25"/>
  <c r="C46" i="25"/>
  <c r="B46" i="25"/>
  <c r="N46" i="25" s="1"/>
  <c r="M45" i="25"/>
  <c r="L45" i="25"/>
  <c r="K45" i="25"/>
  <c r="J45" i="25"/>
  <c r="I45" i="25"/>
  <c r="H45" i="25"/>
  <c r="G45" i="25"/>
  <c r="F45" i="25"/>
  <c r="E45" i="25"/>
  <c r="D45" i="25"/>
  <c r="C45" i="25"/>
  <c r="B45" i="25"/>
  <c r="N45" i="25" s="1"/>
  <c r="M44" i="25"/>
  <c r="L44" i="25"/>
  <c r="K44" i="25"/>
  <c r="J44" i="25"/>
  <c r="I44" i="25"/>
  <c r="H44" i="25"/>
  <c r="G44" i="25"/>
  <c r="F44" i="25"/>
  <c r="E44" i="25"/>
  <c r="D44" i="25"/>
  <c r="C44" i="25"/>
  <c r="B44" i="25"/>
  <c r="N44" i="25" s="1"/>
  <c r="M43" i="25"/>
  <c r="L43" i="25"/>
  <c r="K43" i="25"/>
  <c r="J43" i="25"/>
  <c r="I43" i="25"/>
  <c r="H43" i="25"/>
  <c r="G43" i="25"/>
  <c r="F43" i="25"/>
  <c r="E43" i="25"/>
  <c r="D43" i="25"/>
  <c r="C43" i="25"/>
  <c r="B43" i="25"/>
  <c r="N43" i="25" s="1"/>
  <c r="M42" i="25"/>
  <c r="L42" i="25"/>
  <c r="K42" i="25"/>
  <c r="J42" i="25"/>
  <c r="I42" i="25"/>
  <c r="H42" i="25"/>
  <c r="G42" i="25"/>
  <c r="F42" i="25"/>
  <c r="E42" i="25"/>
  <c r="D42" i="25"/>
  <c r="C42" i="25"/>
  <c r="B42" i="25"/>
  <c r="N42" i="25" s="1"/>
  <c r="M41" i="25"/>
  <c r="L41" i="25"/>
  <c r="K41" i="25"/>
  <c r="J41" i="25"/>
  <c r="I41" i="25"/>
  <c r="H41" i="25"/>
  <c r="G41" i="25"/>
  <c r="F41" i="25"/>
  <c r="E41" i="25"/>
  <c r="D41" i="25"/>
  <c r="C41" i="25"/>
  <c r="B41" i="25"/>
  <c r="N41" i="25" s="1"/>
  <c r="M40" i="25"/>
  <c r="L40" i="25"/>
  <c r="K40" i="25"/>
  <c r="J40" i="25"/>
  <c r="I40" i="25"/>
  <c r="H40" i="25"/>
  <c r="G40" i="25"/>
  <c r="F40" i="25"/>
  <c r="E40" i="25"/>
  <c r="D40" i="25"/>
  <c r="C40" i="25"/>
  <c r="B40" i="25"/>
  <c r="N40" i="25" s="1"/>
  <c r="M39" i="25"/>
  <c r="L39" i="25"/>
  <c r="K39" i="25"/>
  <c r="J39" i="25"/>
  <c r="I39" i="25"/>
  <c r="H39" i="25"/>
  <c r="G39" i="25"/>
  <c r="F39" i="25"/>
  <c r="E39" i="25"/>
  <c r="D39" i="25"/>
  <c r="C39" i="25"/>
  <c r="B39" i="25"/>
  <c r="N39" i="25" s="1"/>
  <c r="M38" i="25"/>
  <c r="L38" i="25"/>
  <c r="K38" i="25"/>
  <c r="J38" i="25"/>
  <c r="I38" i="25"/>
  <c r="H38" i="25"/>
  <c r="G38" i="25"/>
  <c r="F38" i="25"/>
  <c r="E38" i="25"/>
  <c r="D38" i="25"/>
  <c r="C38" i="25"/>
  <c r="B38" i="25"/>
  <c r="N38" i="25" s="1"/>
  <c r="M37" i="25"/>
  <c r="L37" i="25"/>
  <c r="K37" i="25"/>
  <c r="J37" i="25"/>
  <c r="I37" i="25"/>
  <c r="H37" i="25"/>
  <c r="G37" i="25"/>
  <c r="F37" i="25"/>
  <c r="E37" i="25"/>
  <c r="D37" i="25"/>
  <c r="C37" i="25"/>
  <c r="B37" i="25"/>
  <c r="N37" i="25" s="1"/>
  <c r="M36" i="25"/>
  <c r="L36" i="25"/>
  <c r="K36" i="25"/>
  <c r="J36" i="25"/>
  <c r="I36" i="25"/>
  <c r="H36" i="25"/>
  <c r="G36" i="25"/>
  <c r="F36" i="25"/>
  <c r="E36" i="25"/>
  <c r="D36" i="25"/>
  <c r="C36" i="25"/>
  <c r="B36" i="25"/>
  <c r="N36" i="25" s="1"/>
  <c r="M35" i="25"/>
  <c r="L35" i="25"/>
  <c r="K35" i="25"/>
  <c r="J35" i="25"/>
  <c r="I35" i="25"/>
  <c r="H35" i="25"/>
  <c r="G35" i="25"/>
  <c r="F35" i="25"/>
  <c r="E35" i="25"/>
  <c r="D35" i="25"/>
  <c r="C35" i="25"/>
  <c r="B35" i="25"/>
  <c r="N35" i="25" s="1"/>
  <c r="M34" i="25"/>
  <c r="L34" i="25"/>
  <c r="K34" i="25"/>
  <c r="J34" i="25"/>
  <c r="I34" i="25"/>
  <c r="H34" i="25"/>
  <c r="G34" i="25"/>
  <c r="F34" i="25"/>
  <c r="E34" i="25"/>
  <c r="D34" i="25"/>
  <c r="C34" i="25"/>
  <c r="B34" i="25"/>
  <c r="N34" i="25" s="1"/>
  <c r="M33" i="25"/>
  <c r="L33" i="25"/>
  <c r="K33" i="25"/>
  <c r="J33" i="25"/>
  <c r="I33" i="25"/>
  <c r="H33" i="25"/>
  <c r="G33" i="25"/>
  <c r="F33" i="25"/>
  <c r="E33" i="25"/>
  <c r="D33" i="25"/>
  <c r="C33" i="25"/>
  <c r="B33" i="25"/>
  <c r="N33" i="25" s="1"/>
  <c r="M32" i="25"/>
  <c r="L32" i="25"/>
  <c r="K32" i="25"/>
  <c r="J32" i="25"/>
  <c r="I32" i="25"/>
  <c r="H32" i="25"/>
  <c r="G32" i="25"/>
  <c r="F32" i="25"/>
  <c r="E32" i="25"/>
  <c r="D32" i="25"/>
  <c r="C32" i="25"/>
  <c r="B32" i="25"/>
  <c r="N32" i="25" s="1"/>
  <c r="M31" i="25"/>
  <c r="L31" i="25"/>
  <c r="K31" i="25"/>
  <c r="J31" i="25"/>
  <c r="I31" i="25"/>
  <c r="H31" i="25"/>
  <c r="G31" i="25"/>
  <c r="F31" i="25"/>
  <c r="E31" i="25"/>
  <c r="D31" i="25"/>
  <c r="C31" i="25"/>
  <c r="B31" i="25"/>
  <c r="N31" i="25" s="1"/>
  <c r="M30" i="25"/>
  <c r="L30" i="25"/>
  <c r="K30" i="25"/>
  <c r="J30" i="25"/>
  <c r="I30" i="25"/>
  <c r="H30" i="25"/>
  <c r="G30" i="25"/>
  <c r="F30" i="25"/>
  <c r="E30" i="25"/>
  <c r="D30" i="25"/>
  <c r="C30" i="25"/>
  <c r="B30" i="25"/>
  <c r="N30" i="25" s="1"/>
  <c r="M29" i="25"/>
  <c r="L29" i="25"/>
  <c r="K29" i="25"/>
  <c r="J29" i="25"/>
  <c r="I29" i="25"/>
  <c r="H29" i="25"/>
  <c r="G29" i="25"/>
  <c r="F29" i="25"/>
  <c r="E29" i="25"/>
  <c r="D29" i="25"/>
  <c r="C29" i="25"/>
  <c r="B29" i="25"/>
  <c r="N29" i="25" s="1"/>
  <c r="M28" i="25"/>
  <c r="L28" i="25"/>
  <c r="K28" i="25"/>
  <c r="J28" i="25"/>
  <c r="I28" i="25"/>
  <c r="H28" i="25"/>
  <c r="G28" i="25"/>
  <c r="F28" i="25"/>
  <c r="E28" i="25"/>
  <c r="D28" i="25"/>
  <c r="C28" i="25"/>
  <c r="B28" i="25"/>
  <c r="N28" i="25" s="1"/>
  <c r="M27" i="25"/>
  <c r="L27" i="25"/>
  <c r="K27" i="25"/>
  <c r="J27" i="25"/>
  <c r="I27" i="25"/>
  <c r="H27" i="25"/>
  <c r="G27" i="25"/>
  <c r="F27" i="25"/>
  <c r="E27" i="25"/>
  <c r="D27" i="25"/>
  <c r="C27" i="25"/>
  <c r="B27" i="25"/>
  <c r="N27" i="25" s="1"/>
  <c r="M26" i="25"/>
  <c r="L26" i="25"/>
  <c r="K26" i="25"/>
  <c r="J26" i="25"/>
  <c r="I26" i="25"/>
  <c r="H26" i="25"/>
  <c r="G26" i="25"/>
  <c r="F26" i="25"/>
  <c r="E26" i="25"/>
  <c r="D26" i="25"/>
  <c r="C26" i="25"/>
  <c r="B26" i="25"/>
  <c r="N26" i="25" s="1"/>
  <c r="M25" i="25"/>
  <c r="L25" i="25"/>
  <c r="K25" i="25"/>
  <c r="J25" i="25"/>
  <c r="I25" i="25"/>
  <c r="H25" i="25"/>
  <c r="G25" i="25"/>
  <c r="F25" i="25"/>
  <c r="E25" i="25"/>
  <c r="D25" i="25"/>
  <c r="C25" i="25"/>
  <c r="B25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N24" i="25" s="1"/>
  <c r="M23" i="25"/>
  <c r="L23" i="25"/>
  <c r="K23" i="25"/>
  <c r="J23" i="25"/>
  <c r="I23" i="25"/>
  <c r="H23" i="25"/>
  <c r="G23" i="25"/>
  <c r="F23" i="25"/>
  <c r="E23" i="25"/>
  <c r="D23" i="25"/>
  <c r="C23" i="25"/>
  <c r="B23" i="25"/>
  <c r="N23" i="25" s="1"/>
  <c r="M22" i="25"/>
  <c r="L22" i="25"/>
  <c r="K22" i="25"/>
  <c r="J22" i="25"/>
  <c r="I22" i="25"/>
  <c r="H22" i="25"/>
  <c r="G22" i="25"/>
  <c r="F22" i="25"/>
  <c r="E22" i="25"/>
  <c r="D22" i="25"/>
  <c r="C22" i="25"/>
  <c r="B22" i="25"/>
  <c r="N22" i="25" s="1"/>
  <c r="M21" i="25"/>
  <c r="L21" i="25"/>
  <c r="K21" i="25"/>
  <c r="J21" i="25"/>
  <c r="I21" i="25"/>
  <c r="H21" i="25"/>
  <c r="G21" i="25"/>
  <c r="F21" i="25"/>
  <c r="E21" i="25"/>
  <c r="D21" i="25"/>
  <c r="C21" i="25"/>
  <c r="B21" i="25"/>
  <c r="M20" i="25"/>
  <c r="L20" i="25"/>
  <c r="K20" i="25"/>
  <c r="J20" i="25"/>
  <c r="I20" i="25"/>
  <c r="H20" i="25"/>
  <c r="G20" i="25"/>
  <c r="F20" i="25"/>
  <c r="E20" i="25"/>
  <c r="D20" i="25"/>
  <c r="C20" i="25"/>
  <c r="B20" i="25"/>
  <c r="M19" i="25"/>
  <c r="L19" i="25"/>
  <c r="K19" i="25"/>
  <c r="J19" i="25"/>
  <c r="I19" i="25"/>
  <c r="H19" i="25"/>
  <c r="G19" i="25"/>
  <c r="F19" i="25"/>
  <c r="E19" i="25"/>
  <c r="D19" i="25"/>
  <c r="C19" i="25"/>
  <c r="B19" i="25"/>
  <c r="N19" i="25" s="1"/>
  <c r="U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M9" i="25"/>
  <c r="L9" i="25"/>
  <c r="K9" i="25"/>
  <c r="J9" i="25"/>
  <c r="I9" i="25"/>
  <c r="H9" i="25"/>
  <c r="G9" i="25"/>
  <c r="F9" i="25"/>
  <c r="E9" i="25"/>
  <c r="D9" i="25"/>
  <c r="C9" i="25"/>
  <c r="B9" i="25"/>
  <c r="M157" i="24"/>
  <c r="L157" i="24"/>
  <c r="K157" i="24"/>
  <c r="J157" i="24"/>
  <c r="I157" i="24"/>
  <c r="H157" i="24"/>
  <c r="G157" i="24"/>
  <c r="F157" i="24"/>
  <c r="E157" i="24"/>
  <c r="D157" i="24"/>
  <c r="C157" i="24"/>
  <c r="B157" i="24"/>
  <c r="M156" i="24"/>
  <c r="L156" i="24"/>
  <c r="K156" i="24"/>
  <c r="J156" i="24"/>
  <c r="I156" i="24"/>
  <c r="H156" i="24"/>
  <c r="G156" i="24"/>
  <c r="F156" i="24"/>
  <c r="E156" i="24"/>
  <c r="D156" i="24"/>
  <c r="C156" i="24"/>
  <c r="B156" i="24"/>
  <c r="M155" i="24"/>
  <c r="L155" i="24"/>
  <c r="K155" i="24"/>
  <c r="J155" i="24"/>
  <c r="I155" i="24"/>
  <c r="H155" i="24"/>
  <c r="G155" i="24"/>
  <c r="F155" i="24"/>
  <c r="E155" i="24"/>
  <c r="D155" i="24"/>
  <c r="C155" i="24"/>
  <c r="B155" i="24"/>
  <c r="M154" i="24"/>
  <c r="L154" i="24"/>
  <c r="K154" i="24"/>
  <c r="J154" i="24"/>
  <c r="I154" i="24"/>
  <c r="H154" i="24"/>
  <c r="G154" i="24"/>
  <c r="F154" i="24"/>
  <c r="E154" i="24"/>
  <c r="D154" i="24"/>
  <c r="C154" i="24"/>
  <c r="B154" i="24"/>
  <c r="M153" i="24"/>
  <c r="L153" i="24"/>
  <c r="K153" i="24"/>
  <c r="J153" i="24"/>
  <c r="I153" i="24"/>
  <c r="H153" i="24"/>
  <c r="G153" i="24"/>
  <c r="F153" i="24"/>
  <c r="E153" i="24"/>
  <c r="D153" i="24"/>
  <c r="C153" i="24"/>
  <c r="B153" i="24"/>
  <c r="M152" i="24"/>
  <c r="L152" i="24"/>
  <c r="K152" i="24"/>
  <c r="J152" i="24"/>
  <c r="I152" i="24"/>
  <c r="H152" i="24"/>
  <c r="G152" i="24"/>
  <c r="F152" i="24"/>
  <c r="E152" i="24"/>
  <c r="D152" i="24"/>
  <c r="C152" i="24"/>
  <c r="B152" i="24"/>
  <c r="M151" i="24"/>
  <c r="L151" i="24"/>
  <c r="K151" i="24"/>
  <c r="J151" i="24"/>
  <c r="I151" i="24"/>
  <c r="H151" i="24"/>
  <c r="G151" i="24"/>
  <c r="F151" i="24"/>
  <c r="E151" i="24"/>
  <c r="D151" i="24"/>
  <c r="C151" i="24"/>
  <c r="B151" i="24"/>
  <c r="M150" i="24"/>
  <c r="L150" i="24"/>
  <c r="K150" i="24"/>
  <c r="J150" i="24"/>
  <c r="I150" i="24"/>
  <c r="H150" i="24"/>
  <c r="G150" i="24"/>
  <c r="F150" i="24"/>
  <c r="E150" i="24"/>
  <c r="D150" i="24"/>
  <c r="C150" i="24"/>
  <c r="B150" i="24"/>
  <c r="M149" i="24"/>
  <c r="L149" i="24"/>
  <c r="K149" i="24"/>
  <c r="J149" i="24"/>
  <c r="I149" i="24"/>
  <c r="H149" i="24"/>
  <c r="G149" i="24"/>
  <c r="F149" i="24"/>
  <c r="E149" i="24"/>
  <c r="D149" i="24"/>
  <c r="C149" i="24"/>
  <c r="B149" i="24"/>
  <c r="M148" i="24"/>
  <c r="L148" i="24"/>
  <c r="K148" i="24"/>
  <c r="J148" i="24"/>
  <c r="I148" i="24"/>
  <c r="H148" i="24"/>
  <c r="G148" i="24"/>
  <c r="F148" i="24"/>
  <c r="E148" i="24"/>
  <c r="D148" i="24"/>
  <c r="C148" i="24"/>
  <c r="B148" i="24"/>
  <c r="M147" i="24"/>
  <c r="L147" i="24"/>
  <c r="K147" i="24"/>
  <c r="J147" i="24"/>
  <c r="I147" i="24"/>
  <c r="H147" i="24"/>
  <c r="G147" i="24"/>
  <c r="F147" i="24"/>
  <c r="E147" i="24"/>
  <c r="D147" i="24"/>
  <c r="C147" i="24"/>
  <c r="B147" i="24"/>
  <c r="M146" i="24"/>
  <c r="L146" i="24"/>
  <c r="K146" i="24"/>
  <c r="J146" i="24"/>
  <c r="I146" i="24"/>
  <c r="H146" i="24"/>
  <c r="G146" i="24"/>
  <c r="F146" i="24"/>
  <c r="E146" i="24"/>
  <c r="D146" i="24"/>
  <c r="C146" i="24"/>
  <c r="B146" i="24"/>
  <c r="M145" i="24"/>
  <c r="L145" i="24"/>
  <c r="K145" i="24"/>
  <c r="J145" i="24"/>
  <c r="I145" i="24"/>
  <c r="H145" i="24"/>
  <c r="G145" i="24"/>
  <c r="F145" i="24"/>
  <c r="E145" i="24"/>
  <c r="D145" i="24"/>
  <c r="C145" i="24"/>
  <c r="B145" i="24"/>
  <c r="M144" i="24"/>
  <c r="L144" i="24"/>
  <c r="K144" i="24"/>
  <c r="J144" i="24"/>
  <c r="I144" i="24"/>
  <c r="H144" i="24"/>
  <c r="G144" i="24"/>
  <c r="F144" i="24"/>
  <c r="E144" i="24"/>
  <c r="D144" i="24"/>
  <c r="C144" i="24"/>
  <c r="B144" i="24"/>
  <c r="M143" i="24"/>
  <c r="L143" i="24"/>
  <c r="K143" i="24"/>
  <c r="J143" i="24"/>
  <c r="I143" i="24"/>
  <c r="H143" i="24"/>
  <c r="G143" i="24"/>
  <c r="F143" i="24"/>
  <c r="E143" i="24"/>
  <c r="D143" i="24"/>
  <c r="C143" i="24"/>
  <c r="B143" i="24"/>
  <c r="M142" i="24"/>
  <c r="L142" i="24"/>
  <c r="K142" i="24"/>
  <c r="J142" i="24"/>
  <c r="I142" i="24"/>
  <c r="H142" i="24"/>
  <c r="G142" i="24"/>
  <c r="F142" i="24"/>
  <c r="E142" i="24"/>
  <c r="D142" i="24"/>
  <c r="C142" i="24"/>
  <c r="B142" i="24"/>
  <c r="M141" i="24"/>
  <c r="L141" i="24"/>
  <c r="K141" i="24"/>
  <c r="J141" i="24"/>
  <c r="I141" i="24"/>
  <c r="H141" i="24"/>
  <c r="G141" i="24"/>
  <c r="F141" i="24"/>
  <c r="E141" i="24"/>
  <c r="D141" i="24"/>
  <c r="C141" i="24"/>
  <c r="B141" i="24"/>
  <c r="M140" i="24"/>
  <c r="L140" i="24"/>
  <c r="K140" i="24"/>
  <c r="J140" i="24"/>
  <c r="I140" i="24"/>
  <c r="H140" i="24"/>
  <c r="G140" i="24"/>
  <c r="F140" i="24"/>
  <c r="E140" i="24"/>
  <c r="D140" i="24"/>
  <c r="C140" i="24"/>
  <c r="B140" i="24"/>
  <c r="M139" i="24"/>
  <c r="L139" i="24"/>
  <c r="K139" i="24"/>
  <c r="J139" i="24"/>
  <c r="I139" i="24"/>
  <c r="H139" i="24"/>
  <c r="G139" i="24"/>
  <c r="F139" i="24"/>
  <c r="E139" i="24"/>
  <c r="D139" i="24"/>
  <c r="C139" i="24"/>
  <c r="B139" i="24"/>
  <c r="M138" i="24"/>
  <c r="L138" i="24"/>
  <c r="K138" i="24"/>
  <c r="J138" i="24"/>
  <c r="I138" i="24"/>
  <c r="H138" i="24"/>
  <c r="G138" i="24"/>
  <c r="F138" i="24"/>
  <c r="E138" i="24"/>
  <c r="D138" i="24"/>
  <c r="C138" i="24"/>
  <c r="B138" i="24"/>
  <c r="M137" i="24"/>
  <c r="L137" i="24"/>
  <c r="K137" i="24"/>
  <c r="J137" i="24"/>
  <c r="I137" i="24"/>
  <c r="H137" i="24"/>
  <c r="G137" i="24"/>
  <c r="F137" i="24"/>
  <c r="E137" i="24"/>
  <c r="D137" i="24"/>
  <c r="C137" i="24"/>
  <c r="B137" i="24"/>
  <c r="M136" i="24"/>
  <c r="L136" i="24"/>
  <c r="K136" i="24"/>
  <c r="J136" i="24"/>
  <c r="I136" i="24"/>
  <c r="H136" i="24"/>
  <c r="G136" i="24"/>
  <c r="F136" i="24"/>
  <c r="E136" i="24"/>
  <c r="D136" i="24"/>
  <c r="C136" i="24"/>
  <c r="B136" i="24"/>
  <c r="M135" i="24"/>
  <c r="L135" i="24"/>
  <c r="K135" i="24"/>
  <c r="J135" i="24"/>
  <c r="I135" i="24"/>
  <c r="H135" i="24"/>
  <c r="G135" i="24"/>
  <c r="F135" i="24"/>
  <c r="E135" i="24"/>
  <c r="D135" i="24"/>
  <c r="C135" i="24"/>
  <c r="B135" i="24"/>
  <c r="M134" i="24"/>
  <c r="L134" i="24"/>
  <c r="K134" i="24"/>
  <c r="J134" i="24"/>
  <c r="I134" i="24"/>
  <c r="H134" i="24"/>
  <c r="G134" i="24"/>
  <c r="F134" i="24"/>
  <c r="E134" i="24"/>
  <c r="D134" i="24"/>
  <c r="C134" i="24"/>
  <c r="B134" i="24"/>
  <c r="M133" i="24"/>
  <c r="L133" i="24"/>
  <c r="K133" i="24"/>
  <c r="J133" i="24"/>
  <c r="I133" i="24"/>
  <c r="H133" i="24"/>
  <c r="G133" i="24"/>
  <c r="F133" i="24"/>
  <c r="E133" i="24"/>
  <c r="D133" i="24"/>
  <c r="C133" i="24"/>
  <c r="B133" i="24"/>
  <c r="M132" i="24"/>
  <c r="L132" i="24"/>
  <c r="K132" i="24"/>
  <c r="J132" i="24"/>
  <c r="I132" i="24"/>
  <c r="H132" i="24"/>
  <c r="G132" i="24"/>
  <c r="F132" i="24"/>
  <c r="E132" i="24"/>
  <c r="D132" i="24"/>
  <c r="C132" i="24"/>
  <c r="B132" i="24"/>
  <c r="M131" i="24"/>
  <c r="L131" i="24"/>
  <c r="K131" i="24"/>
  <c r="J131" i="24"/>
  <c r="I131" i="24"/>
  <c r="H131" i="24"/>
  <c r="G131" i="24"/>
  <c r="F131" i="24"/>
  <c r="E131" i="24"/>
  <c r="D131" i="24"/>
  <c r="C131" i="24"/>
  <c r="B131" i="24"/>
  <c r="M130" i="24"/>
  <c r="L130" i="24"/>
  <c r="K130" i="24"/>
  <c r="J130" i="24"/>
  <c r="I130" i="24"/>
  <c r="H130" i="24"/>
  <c r="G130" i="24"/>
  <c r="F130" i="24"/>
  <c r="E130" i="24"/>
  <c r="D130" i="24"/>
  <c r="C130" i="24"/>
  <c r="B130" i="24"/>
  <c r="M129" i="24"/>
  <c r="L129" i="24"/>
  <c r="K129" i="24"/>
  <c r="J129" i="24"/>
  <c r="I129" i="24"/>
  <c r="H129" i="24"/>
  <c r="G129" i="24"/>
  <c r="F129" i="24"/>
  <c r="E129" i="24"/>
  <c r="D129" i="24"/>
  <c r="C129" i="24"/>
  <c r="B129" i="24"/>
  <c r="M128" i="24"/>
  <c r="L128" i="24"/>
  <c r="K128" i="24"/>
  <c r="J128" i="24"/>
  <c r="I128" i="24"/>
  <c r="H128" i="24"/>
  <c r="G128" i="24"/>
  <c r="F128" i="24"/>
  <c r="E128" i="24"/>
  <c r="D128" i="24"/>
  <c r="C128" i="24"/>
  <c r="B128" i="24"/>
  <c r="M127" i="24"/>
  <c r="L127" i="24"/>
  <c r="K127" i="24"/>
  <c r="J127" i="24"/>
  <c r="I127" i="24"/>
  <c r="H127" i="24"/>
  <c r="G127" i="24"/>
  <c r="F127" i="24"/>
  <c r="E127" i="24"/>
  <c r="D127" i="24"/>
  <c r="C127" i="24"/>
  <c r="B127" i="24"/>
  <c r="M126" i="24"/>
  <c r="L126" i="24"/>
  <c r="K126" i="24"/>
  <c r="J126" i="24"/>
  <c r="I126" i="24"/>
  <c r="H126" i="24"/>
  <c r="G126" i="24"/>
  <c r="F126" i="24"/>
  <c r="E126" i="24"/>
  <c r="D126" i="24"/>
  <c r="C126" i="24"/>
  <c r="B126" i="24"/>
  <c r="M125" i="24"/>
  <c r="L125" i="24"/>
  <c r="K125" i="24"/>
  <c r="J125" i="24"/>
  <c r="I125" i="24"/>
  <c r="H125" i="24"/>
  <c r="G125" i="24"/>
  <c r="F125" i="24"/>
  <c r="E125" i="24"/>
  <c r="D125" i="24"/>
  <c r="C125" i="24"/>
  <c r="B125" i="24"/>
  <c r="M124" i="24"/>
  <c r="L124" i="24"/>
  <c r="K124" i="24"/>
  <c r="J124" i="24"/>
  <c r="I124" i="24"/>
  <c r="H124" i="24"/>
  <c r="G124" i="24"/>
  <c r="F124" i="24"/>
  <c r="E124" i="24"/>
  <c r="D124" i="24"/>
  <c r="C124" i="24"/>
  <c r="B124" i="24"/>
  <c r="M123" i="24"/>
  <c r="L123" i="24"/>
  <c r="K123" i="24"/>
  <c r="J123" i="24"/>
  <c r="I123" i="24"/>
  <c r="H123" i="24"/>
  <c r="G123" i="24"/>
  <c r="F123" i="24"/>
  <c r="E123" i="24"/>
  <c r="D123" i="24"/>
  <c r="C123" i="24"/>
  <c r="B123" i="24"/>
  <c r="M122" i="24"/>
  <c r="L122" i="24"/>
  <c r="K122" i="24"/>
  <c r="J122" i="24"/>
  <c r="I122" i="24"/>
  <c r="H122" i="24"/>
  <c r="G122" i="24"/>
  <c r="F122" i="24"/>
  <c r="E122" i="24"/>
  <c r="D122" i="24"/>
  <c r="C122" i="24"/>
  <c r="B122" i="24"/>
  <c r="M121" i="24"/>
  <c r="L121" i="24"/>
  <c r="K121" i="24"/>
  <c r="J121" i="24"/>
  <c r="I121" i="24"/>
  <c r="H121" i="24"/>
  <c r="G121" i="24"/>
  <c r="F121" i="24"/>
  <c r="E121" i="24"/>
  <c r="D121" i="24"/>
  <c r="C121" i="24"/>
  <c r="B121" i="24"/>
  <c r="M120" i="24"/>
  <c r="L120" i="24"/>
  <c r="K120" i="24"/>
  <c r="J120" i="24"/>
  <c r="I120" i="24"/>
  <c r="H120" i="24"/>
  <c r="G120" i="24"/>
  <c r="F120" i="24"/>
  <c r="E120" i="24"/>
  <c r="D120" i="24"/>
  <c r="C120" i="24"/>
  <c r="B120" i="24"/>
  <c r="M119" i="24"/>
  <c r="L119" i="24"/>
  <c r="K119" i="24"/>
  <c r="J119" i="24"/>
  <c r="I119" i="24"/>
  <c r="H119" i="24"/>
  <c r="G119" i="24"/>
  <c r="F119" i="24"/>
  <c r="E119" i="24"/>
  <c r="D119" i="24"/>
  <c r="C119" i="24"/>
  <c r="B119" i="24"/>
  <c r="M118" i="24"/>
  <c r="L118" i="24"/>
  <c r="K118" i="24"/>
  <c r="J118" i="24"/>
  <c r="I118" i="24"/>
  <c r="H118" i="24"/>
  <c r="G118" i="24"/>
  <c r="F118" i="24"/>
  <c r="E118" i="24"/>
  <c r="D118" i="24"/>
  <c r="C118" i="24"/>
  <c r="B118" i="24"/>
  <c r="M117" i="24"/>
  <c r="L117" i="24"/>
  <c r="K117" i="24"/>
  <c r="J117" i="24"/>
  <c r="I117" i="24"/>
  <c r="H117" i="24"/>
  <c r="G117" i="24"/>
  <c r="F117" i="24"/>
  <c r="E117" i="24"/>
  <c r="D117" i="24"/>
  <c r="C117" i="24"/>
  <c r="B117" i="24"/>
  <c r="M116" i="24"/>
  <c r="L116" i="24"/>
  <c r="K116" i="24"/>
  <c r="J116" i="24"/>
  <c r="I116" i="24"/>
  <c r="H116" i="24"/>
  <c r="G116" i="24"/>
  <c r="F116" i="24"/>
  <c r="E116" i="24"/>
  <c r="D116" i="24"/>
  <c r="C116" i="24"/>
  <c r="B116" i="24"/>
  <c r="M115" i="24"/>
  <c r="L115" i="24"/>
  <c r="K115" i="24"/>
  <c r="J115" i="24"/>
  <c r="I115" i="24"/>
  <c r="H115" i="24"/>
  <c r="G115" i="24"/>
  <c r="F115" i="24"/>
  <c r="E115" i="24"/>
  <c r="D115" i="24"/>
  <c r="C115" i="24"/>
  <c r="B115" i="24"/>
  <c r="M114" i="24"/>
  <c r="L114" i="24"/>
  <c r="K114" i="24"/>
  <c r="J114" i="24"/>
  <c r="I114" i="24"/>
  <c r="H114" i="24"/>
  <c r="G114" i="24"/>
  <c r="F114" i="24"/>
  <c r="E114" i="24"/>
  <c r="D114" i="24"/>
  <c r="C114" i="24"/>
  <c r="B114" i="24"/>
  <c r="M113" i="24"/>
  <c r="L113" i="24"/>
  <c r="K113" i="24"/>
  <c r="J113" i="24"/>
  <c r="I113" i="24"/>
  <c r="H113" i="24"/>
  <c r="G113" i="24"/>
  <c r="F113" i="24"/>
  <c r="E113" i="24"/>
  <c r="D113" i="24"/>
  <c r="C113" i="24"/>
  <c r="B113" i="24"/>
  <c r="M112" i="24"/>
  <c r="L112" i="24"/>
  <c r="K112" i="24"/>
  <c r="J112" i="24"/>
  <c r="I112" i="24"/>
  <c r="H112" i="24"/>
  <c r="G112" i="24"/>
  <c r="F112" i="24"/>
  <c r="E112" i="24"/>
  <c r="D112" i="24"/>
  <c r="C112" i="24"/>
  <c r="B112" i="24"/>
  <c r="M111" i="24"/>
  <c r="L111" i="24"/>
  <c r="K111" i="24"/>
  <c r="J111" i="24"/>
  <c r="I111" i="24"/>
  <c r="H111" i="24"/>
  <c r="G111" i="24"/>
  <c r="F111" i="24"/>
  <c r="E111" i="24"/>
  <c r="D111" i="24"/>
  <c r="C111" i="24"/>
  <c r="B111" i="24"/>
  <c r="M110" i="24"/>
  <c r="L110" i="24"/>
  <c r="K110" i="24"/>
  <c r="J110" i="24"/>
  <c r="I110" i="24"/>
  <c r="H110" i="24"/>
  <c r="G110" i="24"/>
  <c r="F110" i="24"/>
  <c r="E110" i="24"/>
  <c r="D110" i="24"/>
  <c r="C110" i="24"/>
  <c r="B110" i="24"/>
  <c r="M109" i="24"/>
  <c r="L109" i="24"/>
  <c r="K109" i="24"/>
  <c r="J109" i="24"/>
  <c r="I109" i="24"/>
  <c r="H109" i="24"/>
  <c r="G109" i="24"/>
  <c r="F109" i="24"/>
  <c r="E109" i="24"/>
  <c r="D109" i="24"/>
  <c r="C109" i="24"/>
  <c r="B109" i="24"/>
  <c r="M108" i="24"/>
  <c r="L108" i="24"/>
  <c r="K108" i="24"/>
  <c r="J108" i="24"/>
  <c r="I108" i="24"/>
  <c r="H108" i="24"/>
  <c r="G108" i="24"/>
  <c r="F108" i="24"/>
  <c r="E108" i="24"/>
  <c r="D108" i="24"/>
  <c r="C108" i="24"/>
  <c r="B108" i="24"/>
  <c r="M107" i="24"/>
  <c r="L107" i="24"/>
  <c r="K107" i="24"/>
  <c r="J107" i="24"/>
  <c r="I107" i="24"/>
  <c r="H107" i="24"/>
  <c r="G107" i="24"/>
  <c r="F107" i="24"/>
  <c r="E107" i="24"/>
  <c r="D107" i="24"/>
  <c r="C107" i="24"/>
  <c r="B107" i="24"/>
  <c r="M106" i="24"/>
  <c r="L106" i="24"/>
  <c r="K106" i="24"/>
  <c r="J106" i="24"/>
  <c r="I106" i="24"/>
  <c r="H106" i="24"/>
  <c r="G106" i="24"/>
  <c r="F106" i="24"/>
  <c r="E106" i="24"/>
  <c r="D106" i="24"/>
  <c r="C106" i="24"/>
  <c r="B106" i="24"/>
  <c r="M105" i="24"/>
  <c r="L105" i="24"/>
  <c r="K105" i="24"/>
  <c r="J105" i="24"/>
  <c r="I105" i="24"/>
  <c r="H105" i="24"/>
  <c r="G105" i="24"/>
  <c r="F105" i="24"/>
  <c r="E105" i="24"/>
  <c r="D105" i="24"/>
  <c r="C105" i="24"/>
  <c r="B105" i="24"/>
  <c r="M104" i="24"/>
  <c r="L104" i="24"/>
  <c r="K104" i="24"/>
  <c r="J104" i="24"/>
  <c r="I104" i="24"/>
  <c r="H104" i="24"/>
  <c r="G104" i="24"/>
  <c r="F104" i="24"/>
  <c r="E104" i="24"/>
  <c r="D104" i="24"/>
  <c r="C104" i="24"/>
  <c r="B104" i="24"/>
  <c r="M103" i="24"/>
  <c r="L103" i="24"/>
  <c r="K103" i="24"/>
  <c r="J103" i="24"/>
  <c r="I103" i="24"/>
  <c r="H103" i="24"/>
  <c r="G103" i="24"/>
  <c r="F103" i="24"/>
  <c r="E103" i="24"/>
  <c r="D103" i="24"/>
  <c r="C103" i="24"/>
  <c r="B103" i="24"/>
  <c r="M102" i="24"/>
  <c r="L102" i="24"/>
  <c r="K102" i="24"/>
  <c r="J102" i="24"/>
  <c r="I102" i="24"/>
  <c r="H102" i="24"/>
  <c r="G102" i="24"/>
  <c r="F102" i="24"/>
  <c r="E102" i="24"/>
  <c r="D102" i="24"/>
  <c r="C102" i="24"/>
  <c r="B102" i="24"/>
  <c r="M101" i="24"/>
  <c r="L101" i="24"/>
  <c r="K101" i="24"/>
  <c r="J101" i="24"/>
  <c r="I101" i="24"/>
  <c r="H101" i="24"/>
  <c r="G101" i="24"/>
  <c r="F101" i="24"/>
  <c r="E101" i="24"/>
  <c r="D101" i="24"/>
  <c r="C101" i="24"/>
  <c r="B101" i="24"/>
  <c r="M100" i="24"/>
  <c r="L100" i="24"/>
  <c r="K100" i="24"/>
  <c r="J100" i="24"/>
  <c r="I100" i="24"/>
  <c r="H100" i="24"/>
  <c r="G100" i="24"/>
  <c r="F100" i="24"/>
  <c r="E100" i="24"/>
  <c r="D100" i="24"/>
  <c r="C100" i="24"/>
  <c r="B100" i="24"/>
  <c r="M99" i="24"/>
  <c r="L99" i="24"/>
  <c r="K99" i="24"/>
  <c r="J99" i="24"/>
  <c r="I99" i="24"/>
  <c r="H99" i="24"/>
  <c r="G99" i="24"/>
  <c r="F99" i="24"/>
  <c r="E99" i="24"/>
  <c r="D99" i="24"/>
  <c r="C99" i="24"/>
  <c r="B99" i="24"/>
  <c r="M98" i="24"/>
  <c r="L98" i="24"/>
  <c r="K98" i="24"/>
  <c r="J98" i="24"/>
  <c r="I98" i="24"/>
  <c r="H98" i="24"/>
  <c r="G98" i="24"/>
  <c r="F98" i="24"/>
  <c r="E98" i="24"/>
  <c r="D98" i="24"/>
  <c r="C98" i="24"/>
  <c r="B98" i="24"/>
  <c r="M97" i="24"/>
  <c r="L97" i="24"/>
  <c r="K97" i="24"/>
  <c r="J97" i="24"/>
  <c r="I97" i="24"/>
  <c r="H97" i="24"/>
  <c r="G97" i="24"/>
  <c r="F97" i="24"/>
  <c r="E97" i="24"/>
  <c r="D97" i="24"/>
  <c r="C97" i="24"/>
  <c r="B97" i="24"/>
  <c r="M96" i="24"/>
  <c r="L96" i="24"/>
  <c r="K96" i="24"/>
  <c r="J96" i="24"/>
  <c r="I96" i="24"/>
  <c r="H96" i="24"/>
  <c r="G96" i="24"/>
  <c r="F96" i="24"/>
  <c r="E96" i="24"/>
  <c r="D96" i="24"/>
  <c r="C96" i="24"/>
  <c r="B96" i="24"/>
  <c r="M95" i="24"/>
  <c r="L95" i="24"/>
  <c r="K95" i="24"/>
  <c r="J95" i="24"/>
  <c r="I95" i="24"/>
  <c r="H95" i="24"/>
  <c r="G95" i="24"/>
  <c r="F95" i="24"/>
  <c r="E95" i="24"/>
  <c r="D95" i="24"/>
  <c r="C95" i="24"/>
  <c r="B95" i="24"/>
  <c r="M94" i="24"/>
  <c r="L94" i="24"/>
  <c r="K94" i="24"/>
  <c r="J94" i="24"/>
  <c r="I94" i="24"/>
  <c r="H94" i="24"/>
  <c r="G94" i="24"/>
  <c r="F94" i="24"/>
  <c r="E94" i="24"/>
  <c r="D94" i="24"/>
  <c r="C94" i="24"/>
  <c r="B94" i="24"/>
  <c r="M93" i="24"/>
  <c r="L93" i="24"/>
  <c r="K93" i="24"/>
  <c r="J93" i="24"/>
  <c r="I93" i="24"/>
  <c r="H93" i="24"/>
  <c r="G93" i="24"/>
  <c r="F93" i="24"/>
  <c r="E93" i="24"/>
  <c r="D93" i="24"/>
  <c r="C93" i="24"/>
  <c r="B93" i="24"/>
  <c r="M92" i="24"/>
  <c r="L92" i="24"/>
  <c r="K92" i="24"/>
  <c r="J92" i="24"/>
  <c r="I92" i="24"/>
  <c r="H92" i="24"/>
  <c r="G92" i="24"/>
  <c r="F92" i="24"/>
  <c r="E92" i="24"/>
  <c r="D92" i="24"/>
  <c r="C92" i="24"/>
  <c r="B92" i="24"/>
  <c r="M91" i="24"/>
  <c r="L91" i="24"/>
  <c r="K91" i="24"/>
  <c r="J91" i="24"/>
  <c r="I91" i="24"/>
  <c r="H91" i="24"/>
  <c r="G91" i="24"/>
  <c r="F91" i="24"/>
  <c r="E91" i="24"/>
  <c r="D91" i="24"/>
  <c r="C91" i="24"/>
  <c r="B91" i="24"/>
  <c r="M90" i="24"/>
  <c r="L90" i="24"/>
  <c r="K90" i="24"/>
  <c r="J90" i="24"/>
  <c r="I90" i="24"/>
  <c r="H90" i="24"/>
  <c r="G90" i="24"/>
  <c r="F90" i="24"/>
  <c r="E90" i="24"/>
  <c r="D90" i="24"/>
  <c r="C90" i="24"/>
  <c r="B90" i="24"/>
  <c r="M89" i="24"/>
  <c r="L89" i="24"/>
  <c r="K89" i="24"/>
  <c r="J89" i="24"/>
  <c r="I89" i="24"/>
  <c r="H89" i="24"/>
  <c r="G89" i="24"/>
  <c r="F89" i="24"/>
  <c r="E89" i="24"/>
  <c r="D89" i="24"/>
  <c r="C89" i="24"/>
  <c r="B89" i="24"/>
  <c r="M87" i="24"/>
  <c r="L87" i="24"/>
  <c r="K87" i="24"/>
  <c r="J87" i="24"/>
  <c r="I87" i="24"/>
  <c r="H87" i="24"/>
  <c r="G87" i="24"/>
  <c r="F87" i="24"/>
  <c r="E87" i="24"/>
  <c r="D87" i="24"/>
  <c r="C87" i="24"/>
  <c r="B87" i="24"/>
  <c r="M79" i="24"/>
  <c r="L79" i="24"/>
  <c r="K79" i="24"/>
  <c r="J79" i="24"/>
  <c r="I79" i="24"/>
  <c r="H79" i="24"/>
  <c r="G79" i="24"/>
  <c r="F79" i="24"/>
  <c r="E79" i="24"/>
  <c r="D79" i="24"/>
  <c r="C79" i="24"/>
  <c r="B79" i="24"/>
  <c r="M78" i="24"/>
  <c r="L78" i="24"/>
  <c r="K78" i="24"/>
  <c r="J78" i="24"/>
  <c r="I78" i="24"/>
  <c r="H78" i="24"/>
  <c r="G78" i="24"/>
  <c r="F78" i="24"/>
  <c r="E78" i="24"/>
  <c r="D78" i="24"/>
  <c r="C78" i="24"/>
  <c r="B78" i="24"/>
  <c r="M77" i="24"/>
  <c r="L77" i="24"/>
  <c r="K77" i="24"/>
  <c r="J77" i="24"/>
  <c r="I77" i="24"/>
  <c r="H77" i="24"/>
  <c r="G77" i="24"/>
  <c r="F77" i="24"/>
  <c r="E77" i="24"/>
  <c r="D77" i="24"/>
  <c r="C77" i="24"/>
  <c r="B77" i="24"/>
  <c r="M76" i="24"/>
  <c r="L76" i="24"/>
  <c r="K76" i="24"/>
  <c r="J76" i="24"/>
  <c r="I76" i="24"/>
  <c r="H76" i="24"/>
  <c r="G76" i="24"/>
  <c r="F76" i="24"/>
  <c r="E76" i="24"/>
  <c r="D76" i="24"/>
  <c r="C76" i="24"/>
  <c r="B76" i="24"/>
  <c r="M75" i="24"/>
  <c r="L75" i="24"/>
  <c r="K75" i="24"/>
  <c r="J75" i="24"/>
  <c r="I75" i="24"/>
  <c r="H75" i="24"/>
  <c r="G75" i="24"/>
  <c r="F75" i="24"/>
  <c r="E75" i="24"/>
  <c r="D75" i="24"/>
  <c r="C75" i="24"/>
  <c r="B75" i="24"/>
  <c r="M74" i="24"/>
  <c r="L74" i="24"/>
  <c r="K74" i="24"/>
  <c r="J74" i="24"/>
  <c r="I74" i="24"/>
  <c r="H74" i="24"/>
  <c r="G74" i="24"/>
  <c r="F74" i="24"/>
  <c r="E74" i="24"/>
  <c r="D74" i="24"/>
  <c r="C74" i="24"/>
  <c r="B74" i="24"/>
  <c r="M73" i="24"/>
  <c r="L73" i="24"/>
  <c r="K73" i="24"/>
  <c r="J73" i="24"/>
  <c r="I73" i="24"/>
  <c r="H73" i="24"/>
  <c r="G73" i="24"/>
  <c r="F73" i="24"/>
  <c r="E73" i="24"/>
  <c r="D73" i="24"/>
  <c r="C73" i="24"/>
  <c r="B73" i="24"/>
  <c r="M72" i="24"/>
  <c r="L72" i="24"/>
  <c r="K72" i="24"/>
  <c r="J72" i="24"/>
  <c r="I72" i="24"/>
  <c r="H72" i="24"/>
  <c r="G72" i="24"/>
  <c r="F72" i="24"/>
  <c r="E72" i="24"/>
  <c r="D72" i="24"/>
  <c r="C72" i="24"/>
  <c r="B72" i="24"/>
  <c r="M71" i="24"/>
  <c r="L71" i="24"/>
  <c r="K71" i="24"/>
  <c r="J71" i="24"/>
  <c r="I71" i="24"/>
  <c r="H71" i="24"/>
  <c r="G71" i="24"/>
  <c r="F71" i="24"/>
  <c r="E71" i="24"/>
  <c r="D71" i="24"/>
  <c r="C71" i="24"/>
  <c r="B71" i="24"/>
  <c r="M70" i="24"/>
  <c r="L70" i="24"/>
  <c r="K70" i="24"/>
  <c r="J70" i="24"/>
  <c r="I70" i="24"/>
  <c r="H70" i="24"/>
  <c r="G70" i="24"/>
  <c r="F70" i="24"/>
  <c r="E70" i="24"/>
  <c r="D70" i="24"/>
  <c r="C70" i="24"/>
  <c r="B70" i="24"/>
  <c r="M69" i="24"/>
  <c r="L69" i="24"/>
  <c r="K69" i="24"/>
  <c r="J69" i="24"/>
  <c r="I69" i="24"/>
  <c r="H69" i="24"/>
  <c r="G69" i="24"/>
  <c r="F69" i="24"/>
  <c r="E69" i="24"/>
  <c r="D69" i="24"/>
  <c r="C69" i="24"/>
  <c r="B69" i="24"/>
  <c r="M68" i="24"/>
  <c r="L68" i="24"/>
  <c r="K68" i="24"/>
  <c r="J68" i="24"/>
  <c r="I68" i="24"/>
  <c r="H68" i="24"/>
  <c r="G68" i="24"/>
  <c r="F68" i="24"/>
  <c r="E68" i="24"/>
  <c r="D68" i="24"/>
  <c r="C68" i="24"/>
  <c r="B68" i="24"/>
  <c r="M67" i="24"/>
  <c r="L67" i="24"/>
  <c r="K67" i="24"/>
  <c r="J67" i="24"/>
  <c r="I67" i="24"/>
  <c r="H67" i="24"/>
  <c r="G67" i="24"/>
  <c r="F67" i="24"/>
  <c r="E67" i="24"/>
  <c r="D67" i="24"/>
  <c r="C67" i="24"/>
  <c r="B67" i="24"/>
  <c r="M66" i="24"/>
  <c r="L66" i="24"/>
  <c r="K66" i="24"/>
  <c r="J66" i="24"/>
  <c r="I66" i="24"/>
  <c r="H66" i="24"/>
  <c r="G66" i="24"/>
  <c r="F66" i="24"/>
  <c r="E66" i="24"/>
  <c r="D66" i="24"/>
  <c r="C66" i="24"/>
  <c r="B66" i="24"/>
  <c r="M65" i="24"/>
  <c r="L65" i="24"/>
  <c r="K65" i="24"/>
  <c r="J65" i="24"/>
  <c r="I65" i="24"/>
  <c r="H65" i="24"/>
  <c r="G65" i="24"/>
  <c r="F65" i="24"/>
  <c r="E65" i="24"/>
  <c r="D65" i="24"/>
  <c r="C65" i="24"/>
  <c r="B65" i="24"/>
  <c r="M64" i="24"/>
  <c r="L64" i="24"/>
  <c r="K64" i="24"/>
  <c r="J64" i="24"/>
  <c r="I64" i="24"/>
  <c r="H64" i="24"/>
  <c r="G64" i="24"/>
  <c r="F64" i="24"/>
  <c r="E64" i="24"/>
  <c r="D64" i="24"/>
  <c r="C64" i="24"/>
  <c r="B64" i="24"/>
  <c r="M63" i="24"/>
  <c r="L63" i="24"/>
  <c r="K63" i="24"/>
  <c r="J63" i="24"/>
  <c r="I63" i="24"/>
  <c r="H63" i="24"/>
  <c r="G63" i="24"/>
  <c r="F63" i="24"/>
  <c r="E63" i="24"/>
  <c r="D63" i="24"/>
  <c r="C63" i="24"/>
  <c r="B63" i="24"/>
  <c r="M62" i="24"/>
  <c r="L62" i="24"/>
  <c r="K62" i="24"/>
  <c r="J62" i="24"/>
  <c r="I62" i="24"/>
  <c r="H62" i="24"/>
  <c r="G62" i="24"/>
  <c r="F62" i="24"/>
  <c r="E62" i="24"/>
  <c r="D62" i="24"/>
  <c r="C62" i="24"/>
  <c r="B62" i="24"/>
  <c r="M61" i="24"/>
  <c r="L61" i="24"/>
  <c r="K61" i="24"/>
  <c r="J61" i="24"/>
  <c r="I61" i="24"/>
  <c r="H61" i="24"/>
  <c r="G61" i="24"/>
  <c r="F61" i="24"/>
  <c r="E61" i="24"/>
  <c r="D61" i="24"/>
  <c r="C61" i="24"/>
  <c r="B61" i="24"/>
  <c r="M60" i="24"/>
  <c r="L60" i="24"/>
  <c r="K60" i="24"/>
  <c r="J60" i="24"/>
  <c r="I60" i="24"/>
  <c r="H60" i="24"/>
  <c r="G60" i="24"/>
  <c r="F60" i="24"/>
  <c r="E60" i="24"/>
  <c r="D60" i="24"/>
  <c r="C60" i="24"/>
  <c r="B60" i="24"/>
  <c r="M59" i="24"/>
  <c r="L59" i="24"/>
  <c r="K59" i="24"/>
  <c r="J59" i="24"/>
  <c r="I59" i="24"/>
  <c r="H59" i="24"/>
  <c r="G59" i="24"/>
  <c r="F59" i="24"/>
  <c r="E59" i="24"/>
  <c r="D59" i="24"/>
  <c r="C59" i="24"/>
  <c r="B59" i="24"/>
  <c r="M58" i="24"/>
  <c r="L58" i="24"/>
  <c r="K58" i="24"/>
  <c r="J58" i="24"/>
  <c r="I58" i="24"/>
  <c r="H58" i="24"/>
  <c r="G58" i="24"/>
  <c r="F58" i="24"/>
  <c r="E58" i="24"/>
  <c r="D58" i="24"/>
  <c r="C58" i="24"/>
  <c r="B58" i="24"/>
  <c r="M57" i="24"/>
  <c r="L57" i="24"/>
  <c r="K57" i="24"/>
  <c r="J57" i="24"/>
  <c r="I57" i="24"/>
  <c r="H57" i="24"/>
  <c r="G57" i="24"/>
  <c r="F57" i="24"/>
  <c r="E57" i="24"/>
  <c r="D57" i="24"/>
  <c r="C57" i="24"/>
  <c r="B57" i="24"/>
  <c r="M56" i="24"/>
  <c r="L56" i="24"/>
  <c r="K56" i="24"/>
  <c r="J56" i="24"/>
  <c r="I56" i="24"/>
  <c r="H56" i="24"/>
  <c r="G56" i="24"/>
  <c r="F56" i="24"/>
  <c r="E56" i="24"/>
  <c r="D56" i="24"/>
  <c r="C56" i="24"/>
  <c r="B56" i="24"/>
  <c r="M55" i="24"/>
  <c r="L55" i="24"/>
  <c r="K55" i="24"/>
  <c r="J55" i="24"/>
  <c r="I55" i="24"/>
  <c r="H55" i="24"/>
  <c r="G55" i="24"/>
  <c r="F55" i="24"/>
  <c r="E55" i="24"/>
  <c r="D55" i="24"/>
  <c r="C55" i="24"/>
  <c r="B55" i="24"/>
  <c r="M54" i="24"/>
  <c r="L54" i="24"/>
  <c r="K54" i="24"/>
  <c r="J54" i="24"/>
  <c r="I54" i="24"/>
  <c r="H54" i="24"/>
  <c r="G54" i="24"/>
  <c r="F54" i="24"/>
  <c r="E54" i="24"/>
  <c r="D54" i="24"/>
  <c r="C54" i="24"/>
  <c r="B54" i="24"/>
  <c r="M53" i="24"/>
  <c r="L53" i="24"/>
  <c r="K53" i="24"/>
  <c r="J53" i="24"/>
  <c r="I53" i="24"/>
  <c r="H53" i="24"/>
  <c r="G53" i="24"/>
  <c r="F53" i="24"/>
  <c r="E53" i="24"/>
  <c r="D53" i="24"/>
  <c r="C53" i="24"/>
  <c r="B53" i="24"/>
  <c r="M52" i="24"/>
  <c r="L52" i="24"/>
  <c r="K52" i="24"/>
  <c r="J52" i="24"/>
  <c r="I52" i="24"/>
  <c r="H52" i="24"/>
  <c r="G52" i="24"/>
  <c r="F52" i="24"/>
  <c r="E52" i="24"/>
  <c r="D52" i="24"/>
  <c r="C52" i="24"/>
  <c r="B52" i="24"/>
  <c r="M51" i="24"/>
  <c r="L51" i="24"/>
  <c r="K51" i="24"/>
  <c r="J51" i="24"/>
  <c r="I51" i="24"/>
  <c r="H51" i="24"/>
  <c r="G51" i="24"/>
  <c r="F51" i="24"/>
  <c r="E51" i="24"/>
  <c r="D51" i="24"/>
  <c r="C51" i="24"/>
  <c r="B51" i="24"/>
  <c r="M50" i="24"/>
  <c r="L50" i="24"/>
  <c r="K50" i="24"/>
  <c r="J50" i="24"/>
  <c r="I50" i="24"/>
  <c r="H50" i="24"/>
  <c r="G50" i="24"/>
  <c r="F50" i="24"/>
  <c r="E50" i="24"/>
  <c r="D50" i="24"/>
  <c r="C50" i="24"/>
  <c r="B50" i="24"/>
  <c r="M49" i="24"/>
  <c r="L49" i="24"/>
  <c r="K49" i="24"/>
  <c r="J49" i="24"/>
  <c r="I49" i="24"/>
  <c r="H49" i="24"/>
  <c r="G49" i="24"/>
  <c r="F49" i="24"/>
  <c r="E49" i="24"/>
  <c r="D49" i="24"/>
  <c r="C49" i="24"/>
  <c r="B49" i="24"/>
  <c r="M48" i="24"/>
  <c r="L48" i="24"/>
  <c r="K48" i="24"/>
  <c r="J48" i="24"/>
  <c r="I48" i="24"/>
  <c r="H48" i="24"/>
  <c r="G48" i="24"/>
  <c r="F48" i="24"/>
  <c r="E48" i="24"/>
  <c r="D48" i="24"/>
  <c r="C48" i="24"/>
  <c r="B48" i="24"/>
  <c r="M47" i="24"/>
  <c r="L47" i="24"/>
  <c r="K47" i="24"/>
  <c r="J47" i="24"/>
  <c r="I47" i="24"/>
  <c r="H47" i="24"/>
  <c r="G47" i="24"/>
  <c r="F47" i="24"/>
  <c r="E47" i="24"/>
  <c r="D47" i="24"/>
  <c r="C47" i="24"/>
  <c r="B47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M45" i="24"/>
  <c r="L45" i="24"/>
  <c r="K45" i="24"/>
  <c r="J45" i="24"/>
  <c r="I45" i="24"/>
  <c r="H45" i="24"/>
  <c r="G45" i="24"/>
  <c r="F45" i="24"/>
  <c r="E45" i="24"/>
  <c r="D45" i="24"/>
  <c r="C45" i="24"/>
  <c r="B45" i="24"/>
  <c r="M44" i="24"/>
  <c r="L44" i="24"/>
  <c r="K44" i="24"/>
  <c r="J44" i="24"/>
  <c r="I44" i="24"/>
  <c r="H44" i="24"/>
  <c r="G44" i="24"/>
  <c r="F44" i="24"/>
  <c r="E44" i="24"/>
  <c r="D44" i="24"/>
  <c r="C44" i="24"/>
  <c r="B44" i="24"/>
  <c r="M43" i="24"/>
  <c r="L43" i="24"/>
  <c r="K43" i="24"/>
  <c r="J43" i="24"/>
  <c r="I43" i="24"/>
  <c r="H43" i="24"/>
  <c r="G43" i="24"/>
  <c r="F43" i="24"/>
  <c r="E43" i="24"/>
  <c r="D43" i="24"/>
  <c r="C43" i="24"/>
  <c r="B43" i="24"/>
  <c r="M42" i="24"/>
  <c r="L42" i="24"/>
  <c r="K42" i="24"/>
  <c r="J42" i="24"/>
  <c r="I42" i="24"/>
  <c r="H42" i="24"/>
  <c r="G42" i="24"/>
  <c r="F42" i="24"/>
  <c r="E42" i="24"/>
  <c r="D42" i="24"/>
  <c r="C42" i="24"/>
  <c r="B42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M40" i="24"/>
  <c r="L40" i="24"/>
  <c r="K40" i="24"/>
  <c r="J40" i="24"/>
  <c r="I40" i="24"/>
  <c r="H40" i="24"/>
  <c r="G40" i="24"/>
  <c r="F40" i="24"/>
  <c r="E40" i="24"/>
  <c r="D40" i="24"/>
  <c r="C40" i="24"/>
  <c r="B40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M38" i="24"/>
  <c r="L38" i="24"/>
  <c r="K38" i="24"/>
  <c r="J38" i="24"/>
  <c r="I38" i="24"/>
  <c r="H38" i="24"/>
  <c r="G38" i="24"/>
  <c r="F38" i="24"/>
  <c r="E38" i="24"/>
  <c r="D38" i="24"/>
  <c r="C38" i="24"/>
  <c r="B38" i="24"/>
  <c r="M37" i="24"/>
  <c r="L37" i="24"/>
  <c r="K37" i="24"/>
  <c r="J37" i="24"/>
  <c r="I37" i="24"/>
  <c r="H37" i="24"/>
  <c r="G37" i="24"/>
  <c r="F37" i="24"/>
  <c r="E37" i="24"/>
  <c r="D37" i="24"/>
  <c r="C37" i="24"/>
  <c r="B37" i="24"/>
  <c r="M36" i="24"/>
  <c r="L36" i="24"/>
  <c r="K36" i="24"/>
  <c r="J36" i="24"/>
  <c r="I36" i="24"/>
  <c r="H36" i="24"/>
  <c r="G36" i="24"/>
  <c r="F36" i="24"/>
  <c r="E36" i="24"/>
  <c r="D36" i="24"/>
  <c r="C36" i="24"/>
  <c r="B36" i="24"/>
  <c r="M35" i="24"/>
  <c r="L35" i="24"/>
  <c r="K35" i="24"/>
  <c r="J35" i="24"/>
  <c r="I35" i="24"/>
  <c r="H35" i="24"/>
  <c r="G35" i="24"/>
  <c r="F35" i="24"/>
  <c r="E35" i="24"/>
  <c r="D35" i="24"/>
  <c r="C35" i="24"/>
  <c r="B35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M33" i="24"/>
  <c r="L33" i="24"/>
  <c r="K33" i="24"/>
  <c r="J33" i="24"/>
  <c r="I33" i="24"/>
  <c r="H33" i="24"/>
  <c r="G33" i="24"/>
  <c r="F33" i="24"/>
  <c r="E33" i="24"/>
  <c r="D33" i="24"/>
  <c r="C33" i="24"/>
  <c r="B33" i="24"/>
  <c r="M32" i="24"/>
  <c r="L32" i="24"/>
  <c r="K32" i="24"/>
  <c r="J32" i="24"/>
  <c r="I32" i="24"/>
  <c r="H32" i="24"/>
  <c r="G32" i="24"/>
  <c r="F32" i="24"/>
  <c r="E32" i="24"/>
  <c r="D32" i="24"/>
  <c r="C32" i="24"/>
  <c r="B32" i="24"/>
  <c r="M31" i="24"/>
  <c r="L31" i="24"/>
  <c r="K31" i="24"/>
  <c r="J31" i="24"/>
  <c r="I31" i="24"/>
  <c r="H31" i="24"/>
  <c r="G31" i="24"/>
  <c r="F31" i="24"/>
  <c r="E31" i="24"/>
  <c r="D31" i="24"/>
  <c r="C31" i="24"/>
  <c r="B31" i="24"/>
  <c r="M30" i="24"/>
  <c r="L30" i="24"/>
  <c r="K30" i="24"/>
  <c r="J30" i="24"/>
  <c r="I30" i="24"/>
  <c r="H30" i="24"/>
  <c r="G30" i="24"/>
  <c r="F30" i="24"/>
  <c r="E30" i="24"/>
  <c r="D30" i="24"/>
  <c r="C30" i="24"/>
  <c r="B30" i="24"/>
  <c r="M29" i="24"/>
  <c r="L29" i="24"/>
  <c r="K29" i="24"/>
  <c r="J29" i="24"/>
  <c r="I29" i="24"/>
  <c r="H29" i="24"/>
  <c r="G29" i="24"/>
  <c r="F29" i="24"/>
  <c r="E29" i="24"/>
  <c r="D29" i="24"/>
  <c r="C29" i="24"/>
  <c r="B29" i="24"/>
  <c r="M28" i="24"/>
  <c r="L28" i="24"/>
  <c r="K28" i="24"/>
  <c r="J28" i="24"/>
  <c r="I28" i="24"/>
  <c r="H28" i="24"/>
  <c r="G28" i="24"/>
  <c r="F28" i="24"/>
  <c r="E28" i="24"/>
  <c r="D28" i="24"/>
  <c r="C28" i="24"/>
  <c r="B28" i="24"/>
  <c r="M27" i="24"/>
  <c r="L27" i="24"/>
  <c r="K27" i="24"/>
  <c r="J27" i="24"/>
  <c r="I27" i="24"/>
  <c r="H27" i="24"/>
  <c r="G27" i="24"/>
  <c r="F27" i="24"/>
  <c r="E27" i="24"/>
  <c r="D27" i="24"/>
  <c r="C27" i="24"/>
  <c r="B27" i="24"/>
  <c r="M26" i="24"/>
  <c r="L26" i="24"/>
  <c r="K26" i="24"/>
  <c r="J26" i="24"/>
  <c r="I26" i="24"/>
  <c r="H26" i="24"/>
  <c r="G26" i="24"/>
  <c r="F26" i="24"/>
  <c r="E26" i="24"/>
  <c r="D26" i="24"/>
  <c r="C26" i="24"/>
  <c r="B26" i="24"/>
  <c r="M25" i="24"/>
  <c r="L25" i="24"/>
  <c r="K25" i="24"/>
  <c r="J25" i="24"/>
  <c r="I25" i="24"/>
  <c r="H25" i="24"/>
  <c r="G25" i="24"/>
  <c r="F25" i="24"/>
  <c r="E25" i="24"/>
  <c r="D25" i="24"/>
  <c r="C25" i="24"/>
  <c r="B25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M23" i="24"/>
  <c r="L23" i="24"/>
  <c r="K23" i="24"/>
  <c r="J23" i="24"/>
  <c r="I23" i="24"/>
  <c r="H23" i="24"/>
  <c r="G23" i="24"/>
  <c r="F23" i="24"/>
  <c r="E23" i="24"/>
  <c r="D23" i="24"/>
  <c r="C23" i="24"/>
  <c r="B23" i="24"/>
  <c r="M22" i="24"/>
  <c r="L22" i="24"/>
  <c r="K22" i="24"/>
  <c r="J22" i="24"/>
  <c r="I22" i="24"/>
  <c r="H22" i="24"/>
  <c r="G22" i="24"/>
  <c r="F22" i="24"/>
  <c r="E22" i="24"/>
  <c r="D22" i="24"/>
  <c r="C22" i="24"/>
  <c r="B22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M19" i="24"/>
  <c r="L19" i="24"/>
  <c r="K19" i="24"/>
  <c r="J19" i="24"/>
  <c r="I19" i="24"/>
  <c r="H19" i="24"/>
  <c r="G19" i="24"/>
  <c r="F19" i="24"/>
  <c r="E19" i="24"/>
  <c r="D19" i="24"/>
  <c r="C19" i="24"/>
  <c r="B19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M9" i="24"/>
  <c r="L9" i="24"/>
  <c r="K9" i="24"/>
  <c r="J9" i="24"/>
  <c r="I9" i="24"/>
  <c r="H9" i="24"/>
  <c r="G9" i="24"/>
  <c r="F9" i="24"/>
  <c r="E9" i="24"/>
  <c r="D9" i="24"/>
  <c r="C9" i="24"/>
  <c r="B9" i="24"/>
  <c r="BC80" i="19"/>
  <c r="BC79" i="19"/>
  <c r="BC78" i="19"/>
  <c r="BC77" i="19"/>
  <c r="BC76" i="19"/>
  <c r="BC75" i="19"/>
  <c r="BC74" i="19"/>
  <c r="BC73" i="19"/>
  <c r="BC72" i="19"/>
  <c r="BC71" i="19"/>
  <c r="BC70" i="19"/>
  <c r="BC69" i="19"/>
  <c r="BC68" i="19"/>
  <c r="BC67" i="19"/>
  <c r="BC66" i="19"/>
  <c r="BC65" i="19"/>
  <c r="BC64" i="19"/>
  <c r="BC63" i="19"/>
  <c r="BC62" i="19"/>
  <c r="BC61" i="19"/>
  <c r="BC60" i="19"/>
  <c r="BC59" i="19"/>
  <c r="BC58" i="19"/>
  <c r="BC57" i="19"/>
  <c r="BC56" i="19"/>
  <c r="BC55" i="19"/>
  <c r="BC54" i="19"/>
  <c r="BC53" i="19"/>
  <c r="BC52" i="19"/>
  <c r="BC51" i="19"/>
  <c r="BC50" i="19"/>
  <c r="BC49" i="19"/>
  <c r="BC48" i="19"/>
  <c r="BC47" i="19"/>
  <c r="BC46" i="19"/>
  <c r="BC45" i="19"/>
  <c r="BC44" i="19"/>
  <c r="BC43" i="19"/>
  <c r="BC42" i="19"/>
  <c r="BC41" i="19"/>
  <c r="BC40" i="19"/>
  <c r="BC39" i="19"/>
  <c r="BC38" i="19"/>
  <c r="BC37" i="19"/>
  <c r="BC36" i="19"/>
  <c r="BC35" i="19"/>
  <c r="BC34" i="19"/>
  <c r="BC33" i="19"/>
  <c r="BC32" i="19"/>
  <c r="BC31" i="19"/>
  <c r="BC30" i="19"/>
  <c r="BC29" i="19"/>
  <c r="BC28" i="19"/>
  <c r="BC27" i="19"/>
  <c r="BC26" i="19"/>
  <c r="BC25" i="19"/>
  <c r="AX80" i="19"/>
  <c r="AX79" i="19"/>
  <c r="AX78" i="19"/>
  <c r="AX77" i="19"/>
  <c r="AX76" i="19"/>
  <c r="AX75" i="19"/>
  <c r="AX74" i="19"/>
  <c r="AX73" i="19"/>
  <c r="AX72" i="19"/>
  <c r="AX71" i="19"/>
  <c r="AX70" i="19"/>
  <c r="AX69" i="19"/>
  <c r="AX68" i="19"/>
  <c r="AX67" i="19"/>
  <c r="AX66" i="19"/>
  <c r="AX65" i="19"/>
  <c r="AX64" i="19"/>
  <c r="AX63" i="19"/>
  <c r="AX62" i="19"/>
  <c r="AX61" i="19"/>
  <c r="AX60" i="19"/>
  <c r="AX59" i="19"/>
  <c r="AX58" i="19"/>
  <c r="AX57" i="19"/>
  <c r="AX56" i="19"/>
  <c r="AX55" i="19"/>
  <c r="AX54" i="19"/>
  <c r="AX53" i="19"/>
  <c r="AX52" i="19"/>
  <c r="AX51" i="19"/>
  <c r="AX50" i="19"/>
  <c r="AX49" i="19"/>
  <c r="AX48" i="19"/>
  <c r="AX47" i="19"/>
  <c r="AX46" i="19"/>
  <c r="AX45" i="19"/>
  <c r="AX44" i="19"/>
  <c r="AX43" i="19"/>
  <c r="AX42" i="19"/>
  <c r="AX41" i="19"/>
  <c r="AX40" i="19"/>
  <c r="AX39" i="19"/>
  <c r="AX38" i="19"/>
  <c r="AX37" i="19"/>
  <c r="AX36" i="19"/>
  <c r="AX35" i="19"/>
  <c r="AX34" i="19"/>
  <c r="AX33" i="19"/>
  <c r="AX32" i="19"/>
  <c r="AX31" i="19"/>
  <c r="AX30" i="19"/>
  <c r="AX29" i="19"/>
  <c r="AX28" i="19"/>
  <c r="AX27" i="19"/>
  <c r="AX26" i="19"/>
  <c r="AX25" i="19"/>
  <c r="AX24" i="19"/>
  <c r="AX23" i="19"/>
  <c r="AX22" i="19"/>
  <c r="AX21" i="19"/>
  <c r="AX20" i="19"/>
  <c r="AX19" i="19"/>
  <c r="AX18" i="19"/>
  <c r="AX17" i="19"/>
  <c r="AX16" i="19"/>
  <c r="AX15" i="19"/>
  <c r="AX14" i="19"/>
  <c r="AX13" i="19"/>
  <c r="AX12" i="19"/>
  <c r="AX11" i="19"/>
  <c r="AX10" i="19"/>
  <c r="AX9" i="19"/>
  <c r="AX8" i="19"/>
  <c r="AX7" i="19"/>
  <c r="AA81" i="10"/>
  <c r="Z81" i="10"/>
  <c r="Y81" i="10"/>
  <c r="X81" i="10"/>
  <c r="W81" i="10"/>
  <c r="V81" i="10"/>
  <c r="U81" i="10"/>
  <c r="T81" i="10"/>
  <c r="S81" i="10"/>
  <c r="R81" i="10"/>
  <c r="Q81" i="10"/>
  <c r="P81" i="10"/>
  <c r="O81" i="10"/>
  <c r="N81" i="10"/>
  <c r="M81" i="10"/>
  <c r="L81" i="10"/>
  <c r="K81" i="10"/>
  <c r="J81" i="10"/>
  <c r="I81" i="10"/>
  <c r="H81" i="10"/>
  <c r="G81" i="10"/>
  <c r="F81" i="10"/>
  <c r="E81" i="10"/>
  <c r="D81" i="10"/>
  <c r="AC80" i="10"/>
  <c r="AB80" i="10"/>
  <c r="AT80" i="19" s="1"/>
  <c r="AC79" i="10"/>
  <c r="AB79" i="10"/>
  <c r="AT79" i="19" s="1"/>
  <c r="AC78" i="10"/>
  <c r="AB78" i="10"/>
  <c r="AT78" i="19" s="1"/>
  <c r="AC77" i="10"/>
  <c r="AB77" i="10"/>
  <c r="AT77" i="19" s="1"/>
  <c r="AC76" i="10"/>
  <c r="AB76" i="10"/>
  <c r="AT76" i="19" s="1"/>
  <c r="AC75" i="10"/>
  <c r="AB75" i="10"/>
  <c r="AT75" i="19" s="1"/>
  <c r="AC74" i="10"/>
  <c r="AB74" i="10"/>
  <c r="AT74" i="19" s="1"/>
  <c r="AC73" i="10"/>
  <c r="AB73" i="10"/>
  <c r="AT73" i="19" s="1"/>
  <c r="AC72" i="10"/>
  <c r="AB72" i="10"/>
  <c r="AT72" i="19" s="1"/>
  <c r="AC71" i="10"/>
  <c r="AB71" i="10"/>
  <c r="AT71" i="19" s="1"/>
  <c r="AC70" i="10"/>
  <c r="AB70" i="10"/>
  <c r="AT70" i="19" s="1"/>
  <c r="AC69" i="10"/>
  <c r="AB69" i="10"/>
  <c r="AT69" i="19" s="1"/>
  <c r="AC68" i="10"/>
  <c r="AB68" i="10"/>
  <c r="AT68" i="19" s="1"/>
  <c r="AC67" i="10"/>
  <c r="AB67" i="10"/>
  <c r="AT67" i="19" s="1"/>
  <c r="AC66" i="10"/>
  <c r="AB66" i="10"/>
  <c r="AT66" i="19" s="1"/>
  <c r="AC65" i="10"/>
  <c r="AB65" i="10"/>
  <c r="AT65" i="19" s="1"/>
  <c r="AC64" i="10"/>
  <c r="AB64" i="10"/>
  <c r="AT64" i="19" s="1"/>
  <c r="AC63" i="10"/>
  <c r="AB63" i="10"/>
  <c r="AT63" i="19" s="1"/>
  <c r="AC62" i="10"/>
  <c r="AB62" i="10"/>
  <c r="AT62" i="19" s="1"/>
  <c r="AC61" i="10"/>
  <c r="AB61" i="10"/>
  <c r="AT61" i="19" s="1"/>
  <c r="AC60" i="10"/>
  <c r="AB60" i="10"/>
  <c r="AT60" i="19" s="1"/>
  <c r="AC59" i="10"/>
  <c r="AB59" i="10"/>
  <c r="AT59" i="19" s="1"/>
  <c r="AC58" i="10"/>
  <c r="AB58" i="10"/>
  <c r="AT58" i="19" s="1"/>
  <c r="AC57" i="10"/>
  <c r="AB57" i="10"/>
  <c r="AT57" i="19" s="1"/>
  <c r="AC56" i="10"/>
  <c r="AB56" i="10"/>
  <c r="AT56" i="19" s="1"/>
  <c r="AC55" i="10"/>
  <c r="AB55" i="10"/>
  <c r="AT55" i="19" s="1"/>
  <c r="AC54" i="10"/>
  <c r="AB54" i="10"/>
  <c r="AT54" i="19" s="1"/>
  <c r="AC53" i="10"/>
  <c r="AB53" i="10"/>
  <c r="AT53" i="19" s="1"/>
  <c r="AC52" i="10"/>
  <c r="AB52" i="10"/>
  <c r="AT52" i="19" s="1"/>
  <c r="AC51" i="10"/>
  <c r="AB51" i="10"/>
  <c r="AT51" i="19" s="1"/>
  <c r="AC50" i="10"/>
  <c r="AB50" i="10"/>
  <c r="AT50" i="19" s="1"/>
  <c r="AC49" i="10"/>
  <c r="AB49" i="10"/>
  <c r="AT49" i="19" s="1"/>
  <c r="AC48" i="10"/>
  <c r="AB48" i="10"/>
  <c r="AT48" i="19" s="1"/>
  <c r="AC47" i="10"/>
  <c r="AB47" i="10"/>
  <c r="AT47" i="19" s="1"/>
  <c r="AC46" i="10"/>
  <c r="AB46" i="10"/>
  <c r="AT46" i="19" s="1"/>
  <c r="AC45" i="10"/>
  <c r="AB45" i="10"/>
  <c r="AT45" i="19" s="1"/>
  <c r="AC44" i="10"/>
  <c r="AB44" i="10"/>
  <c r="AT44" i="19" s="1"/>
  <c r="AC43" i="10"/>
  <c r="AB43" i="10"/>
  <c r="AT43" i="19" s="1"/>
  <c r="AC42" i="10"/>
  <c r="AB42" i="10"/>
  <c r="AT42" i="19" s="1"/>
  <c r="AC41" i="10"/>
  <c r="AB41" i="10"/>
  <c r="AT41" i="19" s="1"/>
  <c r="AC40" i="10"/>
  <c r="AB40" i="10"/>
  <c r="AT40" i="19" s="1"/>
  <c r="AC39" i="10"/>
  <c r="AB39" i="10"/>
  <c r="AT39" i="19" s="1"/>
  <c r="AC38" i="10"/>
  <c r="AB38" i="10"/>
  <c r="AT38" i="19" s="1"/>
  <c r="AC37" i="10"/>
  <c r="AB37" i="10"/>
  <c r="AT37" i="19" s="1"/>
  <c r="AC36" i="10"/>
  <c r="AB36" i="10"/>
  <c r="AT36" i="19" s="1"/>
  <c r="AC35" i="10"/>
  <c r="AB35" i="10"/>
  <c r="AT35" i="19" s="1"/>
  <c r="AC34" i="10"/>
  <c r="AB34" i="10"/>
  <c r="AT34" i="19" s="1"/>
  <c r="AC33" i="10"/>
  <c r="AB33" i="10"/>
  <c r="AT33" i="19" s="1"/>
  <c r="AC32" i="10"/>
  <c r="AB32" i="10"/>
  <c r="AT32" i="19" s="1"/>
  <c r="AC31" i="10"/>
  <c r="AB31" i="10"/>
  <c r="AT31" i="19" s="1"/>
  <c r="AC30" i="10"/>
  <c r="AB30" i="10"/>
  <c r="AT30" i="19" s="1"/>
  <c r="AC29" i="10"/>
  <c r="AB29" i="10"/>
  <c r="AT29" i="19" s="1"/>
  <c r="AC28" i="10"/>
  <c r="AB28" i="10"/>
  <c r="AT28" i="19" s="1"/>
  <c r="AC27" i="10"/>
  <c r="AB27" i="10"/>
  <c r="AT27" i="19" s="1"/>
  <c r="AC26" i="10"/>
  <c r="AB26" i="10"/>
  <c r="AT26" i="19" s="1"/>
  <c r="AC25" i="10"/>
  <c r="AB25" i="10"/>
  <c r="AT25" i="19" s="1"/>
  <c r="AC24" i="10"/>
  <c r="AB24" i="10"/>
  <c r="AT24" i="19" s="1"/>
  <c r="AC23" i="10"/>
  <c r="AB23" i="10"/>
  <c r="AT23" i="19" s="1"/>
  <c r="AC22" i="10"/>
  <c r="AB22" i="10"/>
  <c r="AT22" i="19" s="1"/>
  <c r="AC21" i="10"/>
  <c r="AB21" i="10"/>
  <c r="AT21" i="19" s="1"/>
  <c r="AC20" i="10"/>
  <c r="AB20" i="10"/>
  <c r="AT20" i="19" s="1"/>
  <c r="AC19" i="10"/>
  <c r="AB19" i="10"/>
  <c r="AT19" i="19" s="1"/>
  <c r="AC18" i="10"/>
  <c r="AB18" i="10"/>
  <c r="AT18" i="19" s="1"/>
  <c r="AC17" i="10"/>
  <c r="AB17" i="10"/>
  <c r="AT17" i="19" s="1"/>
  <c r="AC16" i="10"/>
  <c r="AB16" i="10"/>
  <c r="AT16" i="19" s="1"/>
  <c r="AC15" i="10"/>
  <c r="AB15" i="10"/>
  <c r="AT15" i="19" s="1"/>
  <c r="AC14" i="10"/>
  <c r="AB14" i="10"/>
  <c r="AT14" i="19" s="1"/>
  <c r="AC13" i="10"/>
  <c r="AB13" i="10"/>
  <c r="AT13" i="19" s="1"/>
  <c r="AC12" i="10"/>
  <c r="AB12" i="10"/>
  <c r="AT12" i="19" s="1"/>
  <c r="AC11" i="10"/>
  <c r="AB11" i="10"/>
  <c r="AT11" i="19" s="1"/>
  <c r="AC10" i="10"/>
  <c r="AB10" i="10"/>
  <c r="AT10" i="19" s="1"/>
  <c r="AC9" i="10"/>
  <c r="AB9" i="10"/>
  <c r="AT9" i="19" s="1"/>
  <c r="AC8" i="10"/>
  <c r="AB8" i="10"/>
  <c r="AT8" i="19" s="1"/>
  <c r="AC7" i="10"/>
  <c r="AB7" i="10"/>
  <c r="AT7" i="19" s="1"/>
  <c r="AP80" i="19"/>
  <c r="AP79" i="19"/>
  <c r="AP78" i="19"/>
  <c r="AP77" i="19"/>
  <c r="AP76" i="19"/>
  <c r="AP75" i="19"/>
  <c r="AP74" i="19"/>
  <c r="AP73" i="19"/>
  <c r="AP72" i="19"/>
  <c r="AP71" i="19"/>
  <c r="AP70" i="19"/>
  <c r="AP69" i="19"/>
  <c r="AP68" i="19"/>
  <c r="AP67" i="19"/>
  <c r="AP66" i="19"/>
  <c r="AP65" i="19"/>
  <c r="AP64" i="19"/>
  <c r="AP63" i="19"/>
  <c r="AP62" i="19"/>
  <c r="AP61" i="19"/>
  <c r="AP60" i="19"/>
  <c r="AP59" i="19"/>
  <c r="AP58" i="19"/>
  <c r="AP57" i="19"/>
  <c r="AP56" i="19"/>
  <c r="AP55" i="19"/>
  <c r="AP54" i="19"/>
  <c r="AP53" i="19"/>
  <c r="AP52" i="19"/>
  <c r="AP51" i="19"/>
  <c r="AP50" i="19"/>
  <c r="AP49" i="19"/>
  <c r="AP48" i="19"/>
  <c r="AP47" i="19"/>
  <c r="AP46" i="19"/>
  <c r="AP45" i="19"/>
  <c r="AP44" i="19"/>
  <c r="AP43" i="19"/>
  <c r="AP42" i="19"/>
  <c r="AP41" i="19"/>
  <c r="AP40" i="19"/>
  <c r="AP39" i="19"/>
  <c r="AP38" i="19"/>
  <c r="AP37" i="19"/>
  <c r="AP36" i="19"/>
  <c r="AP35" i="19"/>
  <c r="AP34" i="19"/>
  <c r="AP33" i="19"/>
  <c r="AP32" i="19"/>
  <c r="AP31" i="19"/>
  <c r="AP30" i="19"/>
  <c r="AP29" i="19"/>
  <c r="AP28" i="19"/>
  <c r="AP27" i="19"/>
  <c r="AP26" i="19"/>
  <c r="AP25" i="19"/>
  <c r="AP24" i="19"/>
  <c r="AP23" i="19"/>
  <c r="AP22" i="19"/>
  <c r="AP21" i="19"/>
  <c r="AP20" i="19"/>
  <c r="AP19" i="19"/>
  <c r="AP18" i="19"/>
  <c r="AP17" i="19"/>
  <c r="AP16" i="19"/>
  <c r="AP15" i="19"/>
  <c r="AP14" i="19"/>
  <c r="AP13" i="19"/>
  <c r="AP12" i="19"/>
  <c r="AP11" i="19"/>
  <c r="AP10" i="19"/>
  <c r="AP9" i="19"/>
  <c r="AP8" i="19"/>
  <c r="AP7" i="19"/>
  <c r="AD80" i="19"/>
  <c r="AD79" i="19"/>
  <c r="AD78" i="19"/>
  <c r="AD77" i="19"/>
  <c r="AD76" i="19"/>
  <c r="AD75" i="19"/>
  <c r="AD74" i="19"/>
  <c r="AD73" i="19"/>
  <c r="AD72" i="19"/>
  <c r="AD71" i="19"/>
  <c r="AD70" i="19"/>
  <c r="AD69" i="19"/>
  <c r="AD68" i="19"/>
  <c r="AD67" i="19"/>
  <c r="AD66" i="19"/>
  <c r="AD65" i="19"/>
  <c r="AD64" i="19"/>
  <c r="AD63" i="19"/>
  <c r="AD62" i="19"/>
  <c r="AD61" i="19"/>
  <c r="AD60" i="19"/>
  <c r="AD59" i="19"/>
  <c r="AD58" i="19"/>
  <c r="AD57" i="19"/>
  <c r="AD56" i="19"/>
  <c r="AD55" i="19"/>
  <c r="AD54" i="19"/>
  <c r="AD53" i="19"/>
  <c r="AD52" i="19"/>
  <c r="AD51" i="19"/>
  <c r="AD50" i="19"/>
  <c r="AD49" i="19"/>
  <c r="AD48" i="19"/>
  <c r="AD47" i="19"/>
  <c r="AD46" i="19"/>
  <c r="AD45" i="19"/>
  <c r="AD44" i="19"/>
  <c r="AD43" i="19"/>
  <c r="AD42" i="19"/>
  <c r="AD41" i="19"/>
  <c r="AD40" i="19"/>
  <c r="AD39" i="19"/>
  <c r="AD38" i="19"/>
  <c r="AD37" i="19"/>
  <c r="AD36" i="19"/>
  <c r="AD35" i="19"/>
  <c r="AD34" i="19"/>
  <c r="AD33" i="19"/>
  <c r="AD32" i="19"/>
  <c r="AD31" i="19"/>
  <c r="AD30" i="19"/>
  <c r="AD29" i="19"/>
  <c r="AD28" i="19"/>
  <c r="AD27" i="19"/>
  <c r="AD26" i="19"/>
  <c r="AD25" i="19"/>
  <c r="AD24" i="19"/>
  <c r="AD23" i="19"/>
  <c r="AD22" i="19"/>
  <c r="AD21" i="19"/>
  <c r="AD20" i="19"/>
  <c r="AD19" i="19"/>
  <c r="AD18" i="19"/>
  <c r="AD17" i="19"/>
  <c r="AD16" i="19"/>
  <c r="AD15" i="19"/>
  <c r="AD14" i="19"/>
  <c r="AD13" i="19"/>
  <c r="AD12" i="19"/>
  <c r="AD11" i="19"/>
  <c r="AD10" i="19"/>
  <c r="AD9" i="19"/>
  <c r="AD8" i="19"/>
  <c r="AD7" i="19"/>
  <c r="AA80" i="19"/>
  <c r="AA79" i="19"/>
  <c r="AA78" i="19"/>
  <c r="AA77" i="19"/>
  <c r="Z77" i="19"/>
  <c r="AA76" i="19"/>
  <c r="Z76" i="19"/>
  <c r="AA75" i="19"/>
  <c r="Z75" i="19"/>
  <c r="AA74" i="19"/>
  <c r="Z74" i="19"/>
  <c r="AA73" i="19"/>
  <c r="Z73" i="19"/>
  <c r="AA72" i="19"/>
  <c r="Z72" i="19"/>
  <c r="AA71" i="19"/>
  <c r="Z71" i="19"/>
  <c r="AA70" i="19"/>
  <c r="Z70" i="19"/>
  <c r="AA69" i="19"/>
  <c r="Z69" i="19"/>
  <c r="AA68" i="19"/>
  <c r="Z68" i="19"/>
  <c r="AA67" i="19"/>
  <c r="Z67" i="19"/>
  <c r="AA66" i="19"/>
  <c r="Z66" i="19"/>
  <c r="AC65" i="19"/>
  <c r="AA65" i="19"/>
  <c r="Z65" i="19"/>
  <c r="AA64" i="19"/>
  <c r="Z64" i="19"/>
  <c r="AA63" i="19"/>
  <c r="Z63" i="19"/>
  <c r="AA62" i="19"/>
  <c r="Z62" i="19"/>
  <c r="AA61" i="19"/>
  <c r="Z61" i="19"/>
  <c r="AA60" i="19"/>
  <c r="Z60" i="19"/>
  <c r="AA59" i="19"/>
  <c r="Z59" i="19"/>
  <c r="AA58" i="19"/>
  <c r="Z58" i="19"/>
  <c r="Z57" i="19"/>
  <c r="AA56" i="19"/>
  <c r="Z56" i="19"/>
  <c r="AA55" i="19"/>
  <c r="Z55" i="19"/>
  <c r="AA54" i="19"/>
  <c r="Z54" i="19"/>
  <c r="AA53" i="19"/>
  <c r="Z53" i="19"/>
  <c r="AA52" i="19"/>
  <c r="Z52" i="19"/>
  <c r="AA51" i="19"/>
  <c r="Z51" i="19"/>
  <c r="Z50" i="19"/>
  <c r="AA49" i="19"/>
  <c r="AA48" i="19"/>
  <c r="Z48" i="19"/>
  <c r="AA47" i="19"/>
  <c r="Z47" i="19"/>
  <c r="AA46" i="19"/>
  <c r="Z46" i="19"/>
  <c r="Z45" i="19"/>
  <c r="AA44" i="19"/>
  <c r="Z44" i="19"/>
  <c r="AA43" i="19"/>
  <c r="Z43" i="19"/>
  <c r="AA42" i="19"/>
  <c r="AA41" i="19"/>
  <c r="Z41" i="19"/>
  <c r="AA40" i="19"/>
  <c r="Z40" i="19"/>
  <c r="AA39" i="19"/>
  <c r="Z39" i="19"/>
  <c r="Z38" i="19"/>
  <c r="AA37" i="19"/>
  <c r="Z37" i="19"/>
  <c r="AA36" i="19"/>
  <c r="Z36" i="19"/>
  <c r="AA35" i="19"/>
  <c r="Z35" i="19"/>
  <c r="AA34" i="19"/>
  <c r="Z34" i="19"/>
  <c r="Z33" i="19"/>
  <c r="AA32" i="19"/>
  <c r="Z32" i="19"/>
  <c r="AA31" i="19"/>
  <c r="Z31" i="19"/>
  <c r="AA30" i="19"/>
  <c r="AA29" i="19"/>
  <c r="Z29" i="19"/>
  <c r="AA28" i="19"/>
  <c r="Z28" i="19"/>
  <c r="AA27" i="19"/>
  <c r="Z27" i="19"/>
  <c r="Z26" i="19"/>
  <c r="AA25" i="19"/>
  <c r="Z25" i="19"/>
  <c r="AA24" i="19"/>
  <c r="Z24" i="19"/>
  <c r="AA23" i="19"/>
  <c r="Z23" i="19"/>
  <c r="AA22" i="19"/>
  <c r="Z22" i="19"/>
  <c r="Z21" i="19"/>
  <c r="AA20" i="19"/>
  <c r="Z20" i="19"/>
  <c r="AA19" i="19"/>
  <c r="Z19" i="19"/>
  <c r="AA18" i="19"/>
  <c r="Z18" i="19"/>
  <c r="AA17" i="19"/>
  <c r="Z17" i="19"/>
  <c r="AA16" i="19"/>
  <c r="Z16" i="19"/>
  <c r="AA15" i="19"/>
  <c r="Z15" i="19"/>
  <c r="AA14" i="19"/>
  <c r="Z14" i="19"/>
  <c r="AA13" i="19"/>
  <c r="Z13" i="19"/>
  <c r="AA12" i="19"/>
  <c r="Z12" i="19"/>
  <c r="AA11" i="19"/>
  <c r="Z11" i="19"/>
  <c r="AA10" i="19"/>
  <c r="Z10" i="19"/>
  <c r="AA9" i="19"/>
  <c r="Z9" i="19"/>
  <c r="AA8" i="19"/>
  <c r="Z8" i="19"/>
  <c r="AA7" i="19"/>
  <c r="Z7" i="19"/>
  <c r="W80" i="19"/>
  <c r="V80" i="19"/>
  <c r="W79" i="19"/>
  <c r="V79" i="19"/>
  <c r="V78" i="19"/>
  <c r="W77" i="19"/>
  <c r="W76" i="19"/>
  <c r="V76" i="19"/>
  <c r="W75" i="19"/>
  <c r="V75" i="19"/>
  <c r="W74" i="19"/>
  <c r="V74" i="19"/>
  <c r="W73" i="19"/>
  <c r="V73" i="19"/>
  <c r="W72" i="19"/>
  <c r="V72" i="19"/>
  <c r="W71" i="19"/>
  <c r="V71" i="19"/>
  <c r="V70" i="19"/>
  <c r="W69" i="19"/>
  <c r="W68" i="19"/>
  <c r="V68" i="19"/>
  <c r="W67" i="19"/>
  <c r="V67" i="19"/>
  <c r="W66" i="19"/>
  <c r="V66" i="19"/>
  <c r="W65" i="19"/>
  <c r="V65" i="19"/>
  <c r="W64" i="19"/>
  <c r="V64" i="19"/>
  <c r="W63" i="19"/>
  <c r="V63" i="19"/>
  <c r="V62" i="19"/>
  <c r="W61" i="19"/>
  <c r="W60" i="19"/>
  <c r="V60" i="19"/>
  <c r="W59" i="19"/>
  <c r="V59" i="19"/>
  <c r="W58" i="19"/>
  <c r="V58" i="19"/>
  <c r="Y57" i="19"/>
  <c r="W57" i="19"/>
  <c r="V57" i="19"/>
  <c r="W56" i="19"/>
  <c r="V56" i="19"/>
  <c r="W55" i="19"/>
  <c r="V55" i="19"/>
  <c r="V54" i="19"/>
  <c r="W53" i="19"/>
  <c r="W52" i="19"/>
  <c r="V52" i="19"/>
  <c r="W51" i="19"/>
  <c r="V51" i="19"/>
  <c r="W50" i="19"/>
  <c r="V50" i="19"/>
  <c r="W49" i="19"/>
  <c r="V49" i="19"/>
  <c r="W48" i="19"/>
  <c r="V48" i="19"/>
  <c r="W47" i="19"/>
  <c r="V47" i="19"/>
  <c r="V46" i="19"/>
  <c r="W45" i="19"/>
  <c r="W44" i="19"/>
  <c r="V44" i="19"/>
  <c r="W43" i="19"/>
  <c r="V43" i="19"/>
  <c r="W42" i="19"/>
  <c r="V42" i="19"/>
  <c r="W41" i="19"/>
  <c r="V41" i="19"/>
  <c r="W40" i="19"/>
  <c r="V40" i="19"/>
  <c r="W39" i="19"/>
  <c r="V39" i="19"/>
  <c r="V38" i="19"/>
  <c r="W37" i="19"/>
  <c r="W36" i="19"/>
  <c r="V36" i="19"/>
  <c r="W35" i="19"/>
  <c r="V35" i="19"/>
  <c r="W34" i="19"/>
  <c r="V34" i="19"/>
  <c r="W33" i="19"/>
  <c r="V33" i="19"/>
  <c r="W32" i="19"/>
  <c r="V32" i="19"/>
  <c r="W31" i="19"/>
  <c r="V31" i="19"/>
  <c r="V30" i="19"/>
  <c r="W29" i="19"/>
  <c r="W28" i="19"/>
  <c r="V28" i="19"/>
  <c r="W27" i="19"/>
  <c r="V27" i="19"/>
  <c r="W26" i="19"/>
  <c r="V26" i="19"/>
  <c r="Y25" i="19"/>
  <c r="W25" i="19"/>
  <c r="V25" i="19"/>
  <c r="W24" i="19"/>
  <c r="V24" i="19"/>
  <c r="W23" i="19"/>
  <c r="V23" i="19"/>
  <c r="V22" i="19"/>
  <c r="W21" i="19"/>
  <c r="W20" i="19"/>
  <c r="V20" i="19"/>
  <c r="W19" i="19"/>
  <c r="V19" i="19"/>
  <c r="W18" i="19"/>
  <c r="V18" i="19"/>
  <c r="W17" i="19"/>
  <c r="V17" i="19"/>
  <c r="W16" i="19"/>
  <c r="V16" i="19"/>
  <c r="W15" i="19"/>
  <c r="V15" i="19"/>
  <c r="V14" i="19"/>
  <c r="W13" i="19"/>
  <c r="W12" i="19"/>
  <c r="V12" i="19"/>
  <c r="W11" i="19"/>
  <c r="V11" i="19"/>
  <c r="W10" i="19"/>
  <c r="V10" i="19"/>
  <c r="W9" i="19"/>
  <c r="V9" i="19"/>
  <c r="W8" i="19"/>
  <c r="V8" i="19"/>
  <c r="W7" i="19"/>
  <c r="V7" i="19"/>
  <c r="O80" i="19"/>
  <c r="O79" i="19"/>
  <c r="O78" i="19"/>
  <c r="N78" i="19"/>
  <c r="O77" i="19"/>
  <c r="O76" i="19"/>
  <c r="O75" i="19"/>
  <c r="O74" i="19"/>
  <c r="O73" i="19"/>
  <c r="O72" i="19"/>
  <c r="O71" i="19"/>
  <c r="O70" i="19"/>
  <c r="N70" i="19"/>
  <c r="O69" i="19"/>
  <c r="O68" i="19"/>
  <c r="O67" i="19"/>
  <c r="O66" i="19"/>
  <c r="N66" i="19"/>
  <c r="O65" i="19"/>
  <c r="O64" i="19"/>
  <c r="O63" i="19"/>
  <c r="O62" i="19"/>
  <c r="N62" i="19"/>
  <c r="O61" i="19"/>
  <c r="O60" i="19"/>
  <c r="O59" i="19"/>
  <c r="O58" i="19"/>
  <c r="N58" i="19"/>
  <c r="O57" i="19"/>
  <c r="O56" i="19"/>
  <c r="N55" i="19"/>
  <c r="O54" i="19"/>
  <c r="N54" i="19"/>
  <c r="O53" i="19"/>
  <c r="O50" i="19"/>
  <c r="N50" i="19"/>
  <c r="O49" i="19"/>
  <c r="N49" i="19"/>
  <c r="O48" i="19"/>
  <c r="O47" i="19"/>
  <c r="O46" i="19"/>
  <c r="N46" i="19"/>
  <c r="O45" i="19"/>
  <c r="O44" i="19"/>
  <c r="O43" i="19"/>
  <c r="O42" i="19"/>
  <c r="N42" i="19"/>
  <c r="O40" i="19"/>
  <c r="O38" i="19"/>
  <c r="N38" i="19"/>
  <c r="O37" i="19"/>
  <c r="N37" i="19"/>
  <c r="O36" i="19"/>
  <c r="O35" i="19"/>
  <c r="O34" i="19"/>
  <c r="N34" i="19"/>
  <c r="O33" i="19"/>
  <c r="O32" i="19"/>
  <c r="O31" i="19"/>
  <c r="O30" i="19"/>
  <c r="N30" i="19"/>
  <c r="O29" i="19"/>
  <c r="N29" i="19"/>
  <c r="O27" i="19"/>
  <c r="N27" i="19"/>
  <c r="O26" i="19"/>
  <c r="N26" i="19"/>
  <c r="O25" i="19"/>
  <c r="O24" i="19"/>
  <c r="O23" i="19"/>
  <c r="N23" i="19"/>
  <c r="O21" i="19"/>
  <c r="O20" i="19"/>
  <c r="N20" i="19"/>
  <c r="O19" i="19"/>
  <c r="O18" i="19"/>
  <c r="O17" i="19"/>
  <c r="O16" i="19"/>
  <c r="N16" i="19"/>
  <c r="O15" i="19"/>
  <c r="O14" i="19"/>
  <c r="O13" i="19"/>
  <c r="O12" i="19"/>
  <c r="N12" i="19"/>
  <c r="O11" i="19"/>
  <c r="O10" i="19"/>
  <c r="O9" i="19"/>
  <c r="N8" i="19"/>
  <c r="O7" i="19"/>
  <c r="N7" i="19"/>
  <c r="R80" i="19"/>
  <c r="R79" i="19"/>
  <c r="R78" i="19"/>
  <c r="R77" i="19"/>
  <c r="R76" i="19"/>
  <c r="R74" i="19"/>
  <c r="R73" i="19"/>
  <c r="R72" i="19"/>
  <c r="R71" i="19"/>
  <c r="R70" i="19"/>
  <c r="R69" i="19"/>
  <c r="R68" i="19"/>
  <c r="R66" i="19"/>
  <c r="R65" i="19"/>
  <c r="R64" i="19"/>
  <c r="R63" i="19"/>
  <c r="R62" i="19"/>
  <c r="R61" i="19"/>
  <c r="R60" i="19"/>
  <c r="R58" i="19"/>
  <c r="R57" i="19"/>
  <c r="R56" i="19"/>
  <c r="R55" i="19"/>
  <c r="R54" i="19"/>
  <c r="R53" i="19"/>
  <c r="R52" i="19"/>
  <c r="R50" i="19"/>
  <c r="R49" i="19"/>
  <c r="R48" i="19"/>
  <c r="R47" i="19"/>
  <c r="R46" i="19"/>
  <c r="R45" i="19"/>
  <c r="R44" i="19"/>
  <c r="R42" i="19"/>
  <c r="R41" i="19"/>
  <c r="R40" i="19"/>
  <c r="R39" i="19"/>
  <c r="R38" i="19"/>
  <c r="R37" i="19"/>
  <c r="R36" i="19"/>
  <c r="R34" i="19"/>
  <c r="R33" i="19"/>
  <c r="R32" i="19"/>
  <c r="R31" i="19"/>
  <c r="R30" i="19"/>
  <c r="R29" i="19"/>
  <c r="R28" i="19"/>
  <c r="R26" i="19"/>
  <c r="R25" i="19"/>
  <c r="R24" i="19"/>
  <c r="R23" i="19"/>
  <c r="R22" i="19"/>
  <c r="R21" i="19"/>
  <c r="R20" i="19"/>
  <c r="R19" i="19"/>
  <c r="R18" i="19"/>
  <c r="R17" i="19"/>
  <c r="R16" i="19"/>
  <c r="R15" i="19"/>
  <c r="R14" i="19"/>
  <c r="R13" i="19"/>
  <c r="R12" i="19"/>
  <c r="R11" i="19"/>
  <c r="R10" i="19"/>
  <c r="R9" i="19"/>
  <c r="R8" i="19"/>
  <c r="R7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J80" i="19"/>
  <c r="J79" i="19"/>
  <c r="J78" i="19"/>
  <c r="J77" i="19"/>
  <c r="J76" i="19"/>
  <c r="J75" i="19"/>
  <c r="J74" i="19"/>
  <c r="J73" i="19"/>
  <c r="J72" i="19"/>
  <c r="J71" i="19"/>
  <c r="J70" i="19"/>
  <c r="J69" i="19"/>
  <c r="J68" i="19"/>
  <c r="J67" i="19"/>
  <c r="J66" i="19"/>
  <c r="J65" i="19"/>
  <c r="J64" i="19"/>
  <c r="J63" i="19"/>
  <c r="J62" i="19"/>
  <c r="J61" i="19"/>
  <c r="J60" i="19"/>
  <c r="J59" i="19"/>
  <c r="J58" i="19"/>
  <c r="J57" i="19"/>
  <c r="J56" i="19"/>
  <c r="J55" i="19"/>
  <c r="J54" i="19"/>
  <c r="J53" i="19"/>
  <c r="J52" i="19"/>
  <c r="J51" i="19"/>
  <c r="J50" i="19"/>
  <c r="J49" i="19"/>
  <c r="J48" i="19"/>
  <c r="J47" i="19"/>
  <c r="J46" i="19"/>
  <c r="J45" i="19"/>
  <c r="J44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J7" i="19"/>
  <c r="AL80" i="19"/>
  <c r="AL79" i="19"/>
  <c r="AL78" i="19"/>
  <c r="AL77" i="19"/>
  <c r="AL76" i="19"/>
  <c r="AL75" i="19"/>
  <c r="AL74" i="19"/>
  <c r="AL73" i="19"/>
  <c r="AL72" i="19"/>
  <c r="AL71" i="19"/>
  <c r="AL70" i="19"/>
  <c r="AL69" i="19"/>
  <c r="AL68" i="19"/>
  <c r="AL67" i="19"/>
  <c r="AL66" i="19"/>
  <c r="AL65" i="19"/>
  <c r="AM64" i="19"/>
  <c r="AL64" i="19"/>
  <c r="AL63" i="19"/>
  <c r="AM62" i="19"/>
  <c r="AL62" i="19"/>
  <c r="AL61" i="19"/>
  <c r="AM60" i="19"/>
  <c r="AL60" i="19"/>
  <c r="AL59" i="19"/>
  <c r="AM58" i="19"/>
  <c r="AL58" i="19"/>
  <c r="AL57" i="19"/>
  <c r="AM56" i="19"/>
  <c r="AL56" i="19"/>
  <c r="AL55" i="19"/>
  <c r="AM54" i="19"/>
  <c r="AL54" i="19"/>
  <c r="AL53" i="19"/>
  <c r="AM52" i="19"/>
  <c r="AL52" i="19"/>
  <c r="AL51" i="19"/>
  <c r="AM50" i="19"/>
  <c r="AL50" i="19"/>
  <c r="AL49" i="19"/>
  <c r="AM48" i="19"/>
  <c r="AL48" i="19"/>
  <c r="AL47" i="19"/>
  <c r="AM46" i="19"/>
  <c r="AL46" i="19"/>
  <c r="AL45" i="19"/>
  <c r="AM44" i="19"/>
  <c r="AL44" i="19"/>
  <c r="AL43" i="19"/>
  <c r="AM42" i="19"/>
  <c r="AL42" i="19"/>
  <c r="AL41" i="19"/>
  <c r="AM40" i="19"/>
  <c r="AL40" i="19"/>
  <c r="AL39" i="19"/>
  <c r="AM38" i="19"/>
  <c r="AL38" i="19"/>
  <c r="AL37" i="19"/>
  <c r="AM36" i="19"/>
  <c r="AL36" i="19"/>
  <c r="AL35" i="19"/>
  <c r="AM34" i="19"/>
  <c r="AL34" i="19"/>
  <c r="AL33" i="19"/>
  <c r="AM32" i="19"/>
  <c r="AL32" i="19"/>
  <c r="AL31" i="19"/>
  <c r="AM30" i="19"/>
  <c r="AL30" i="19"/>
  <c r="AL29" i="19"/>
  <c r="AM28" i="19"/>
  <c r="AL28" i="19"/>
  <c r="AL27" i="19"/>
  <c r="AM26" i="19"/>
  <c r="AL26" i="19"/>
  <c r="AL25" i="19"/>
  <c r="AM24" i="19"/>
  <c r="AL24" i="19"/>
  <c r="AL23" i="19"/>
  <c r="AM22" i="19"/>
  <c r="AL22" i="19"/>
  <c r="AL21" i="19"/>
  <c r="AM20" i="19"/>
  <c r="AL20" i="19"/>
  <c r="AL19" i="19"/>
  <c r="AM18" i="19"/>
  <c r="AL18" i="19"/>
  <c r="AL17" i="19"/>
  <c r="AM16" i="19"/>
  <c r="AL16" i="19"/>
  <c r="AL15" i="19"/>
  <c r="AM14" i="19"/>
  <c r="AL14" i="19"/>
  <c r="AL13" i="19"/>
  <c r="AM12" i="19"/>
  <c r="AL12" i="19"/>
  <c r="AL11" i="19"/>
  <c r="AM10" i="19"/>
  <c r="AL10" i="19"/>
  <c r="AL9" i="19"/>
  <c r="AM8" i="19"/>
  <c r="AL8" i="19"/>
  <c r="AL7" i="19"/>
  <c r="AJ80" i="19"/>
  <c r="J80" i="23" s="1"/>
  <c r="AI80" i="19"/>
  <c r="AH80" i="19"/>
  <c r="AH79" i="19"/>
  <c r="AI78" i="19"/>
  <c r="AH78" i="19"/>
  <c r="AH77" i="19"/>
  <c r="AI76" i="19"/>
  <c r="AH76" i="19"/>
  <c r="AH75" i="19"/>
  <c r="AI74" i="19"/>
  <c r="AH74" i="19"/>
  <c r="AH73" i="19"/>
  <c r="AI72" i="19"/>
  <c r="AH72" i="19"/>
  <c r="AH71" i="19"/>
  <c r="AI70" i="19"/>
  <c r="AH70" i="19"/>
  <c r="AH69" i="19"/>
  <c r="AI68" i="19"/>
  <c r="AH68" i="19"/>
  <c r="AH67" i="19"/>
  <c r="AI66" i="19"/>
  <c r="AH66" i="19"/>
  <c r="AH65" i="19"/>
  <c r="AI64" i="19"/>
  <c r="AH64" i="19"/>
  <c r="AH63" i="19"/>
  <c r="AI62" i="19"/>
  <c r="AH62" i="19"/>
  <c r="AH61" i="19"/>
  <c r="AI60" i="19"/>
  <c r="AH60" i="19"/>
  <c r="AH59" i="19"/>
  <c r="AI58" i="19"/>
  <c r="AH58" i="19"/>
  <c r="AH57" i="19"/>
  <c r="AI56" i="19"/>
  <c r="AH56" i="19"/>
  <c r="AH55" i="19"/>
  <c r="AI54" i="19"/>
  <c r="AH54" i="19"/>
  <c r="AH53" i="19"/>
  <c r="AI52" i="19"/>
  <c r="AH52" i="19"/>
  <c r="AH51" i="19"/>
  <c r="AI50" i="19"/>
  <c r="AH50" i="19"/>
  <c r="AH49" i="19"/>
  <c r="AI48" i="19"/>
  <c r="AH48" i="19"/>
  <c r="AH47" i="19"/>
  <c r="AI46" i="19"/>
  <c r="AH46" i="19"/>
  <c r="AH45" i="19"/>
  <c r="AI44" i="19"/>
  <c r="AH44" i="19"/>
  <c r="AH43" i="19"/>
  <c r="AI42" i="19"/>
  <c r="AH42" i="19"/>
  <c r="AH41" i="19"/>
  <c r="AI40" i="19"/>
  <c r="AH40" i="19"/>
  <c r="AH39" i="19"/>
  <c r="AI38" i="19"/>
  <c r="AH38" i="19"/>
  <c r="AH37" i="19"/>
  <c r="AI36" i="19"/>
  <c r="AH36" i="19"/>
  <c r="AH35" i="19"/>
  <c r="AI34" i="19"/>
  <c r="AH34" i="19"/>
  <c r="AH33" i="19"/>
  <c r="AI32" i="19"/>
  <c r="AH32" i="19"/>
  <c r="AI31" i="19"/>
  <c r="AH31" i="19"/>
  <c r="AI30" i="19"/>
  <c r="AH30" i="19"/>
  <c r="AH29" i="19"/>
  <c r="AI28" i="19"/>
  <c r="AH28" i="19"/>
  <c r="AI27" i="19"/>
  <c r="AH27" i="19"/>
  <c r="AI26" i="19"/>
  <c r="AH26" i="19"/>
  <c r="AH25" i="19"/>
  <c r="AI24" i="19"/>
  <c r="AH24" i="19"/>
  <c r="AI23" i="19"/>
  <c r="AH23" i="19"/>
  <c r="AJ22" i="19"/>
  <c r="J22" i="23" s="1"/>
  <c r="AI22" i="19"/>
  <c r="AH22" i="19"/>
  <c r="AH21" i="19"/>
  <c r="AI20" i="19"/>
  <c r="AH20" i="19"/>
  <c r="AI19" i="19"/>
  <c r="AH19" i="19"/>
  <c r="AI18" i="19"/>
  <c r="AH18" i="19"/>
  <c r="AH17" i="19"/>
  <c r="AI16" i="19"/>
  <c r="AH16" i="19"/>
  <c r="AI15" i="19"/>
  <c r="AH15" i="19"/>
  <c r="AI14" i="19"/>
  <c r="AH14" i="19"/>
  <c r="AH13" i="19"/>
  <c r="AI12" i="19"/>
  <c r="AH12" i="19"/>
  <c r="AI11" i="19"/>
  <c r="AH11" i="19"/>
  <c r="AI10" i="19"/>
  <c r="AH10" i="19"/>
  <c r="AH9" i="19"/>
  <c r="AI8" i="19"/>
  <c r="AH8" i="19"/>
  <c r="AI7" i="19"/>
  <c r="AH7" i="19"/>
  <c r="C80" i="19"/>
  <c r="B80" i="19"/>
  <c r="C79" i="19"/>
  <c r="B79" i="19"/>
  <c r="C78" i="19"/>
  <c r="B78" i="19"/>
  <c r="C77" i="19"/>
  <c r="B77" i="19"/>
  <c r="C76" i="19"/>
  <c r="B76" i="19"/>
  <c r="C75" i="19"/>
  <c r="C74" i="19"/>
  <c r="C73" i="19"/>
  <c r="C72" i="19"/>
  <c r="C71" i="19"/>
  <c r="C70" i="19"/>
  <c r="C69" i="19"/>
  <c r="C68" i="19"/>
  <c r="C67" i="19"/>
  <c r="C66" i="19"/>
  <c r="C65" i="19"/>
  <c r="C64" i="19"/>
  <c r="C63" i="19"/>
  <c r="C62" i="19"/>
  <c r="C61" i="19"/>
  <c r="C60" i="19"/>
  <c r="C59" i="19"/>
  <c r="C58" i="19"/>
  <c r="B58" i="19"/>
  <c r="C57" i="19"/>
  <c r="B57" i="19"/>
  <c r="C56" i="19"/>
  <c r="B56" i="19"/>
  <c r="C55" i="19"/>
  <c r="C54" i="19"/>
  <c r="C53" i="19"/>
  <c r="B53" i="19"/>
  <c r="C52" i="19"/>
  <c r="C51" i="19"/>
  <c r="B51" i="19"/>
  <c r="C50" i="19"/>
  <c r="B50" i="19"/>
  <c r="C49" i="19"/>
  <c r="B49" i="19"/>
  <c r="C48" i="19"/>
  <c r="B48" i="19"/>
  <c r="C47" i="19"/>
  <c r="C46" i="19"/>
  <c r="C45" i="19"/>
  <c r="C44" i="19"/>
  <c r="C43" i="19"/>
  <c r="C42" i="19"/>
  <c r="B42" i="19"/>
  <c r="C41" i="19"/>
  <c r="B41" i="19"/>
  <c r="C40" i="19"/>
  <c r="B40" i="19"/>
  <c r="C39" i="19"/>
  <c r="B39" i="19"/>
  <c r="C38" i="19"/>
  <c r="B38" i="19"/>
  <c r="C37" i="19"/>
  <c r="C36" i="19"/>
  <c r="C35" i="19"/>
  <c r="C34" i="19"/>
  <c r="C33" i="19"/>
  <c r="C32" i="19"/>
  <c r="C31" i="19"/>
  <c r="C30" i="19"/>
  <c r="B30" i="19"/>
  <c r="C29" i="19"/>
  <c r="B29" i="19"/>
  <c r="C28" i="19"/>
  <c r="B28" i="19"/>
  <c r="C27" i="19"/>
  <c r="E27" i="19"/>
  <c r="C26" i="19"/>
  <c r="C25" i="19"/>
  <c r="B25" i="19"/>
  <c r="C24" i="19"/>
  <c r="C23" i="19"/>
  <c r="B23" i="19"/>
  <c r="C22" i="19"/>
  <c r="C21" i="19"/>
  <c r="C20" i="19"/>
  <c r="B20" i="19"/>
  <c r="C19" i="19"/>
  <c r="C18" i="19"/>
  <c r="C17" i="19"/>
  <c r="C16" i="19"/>
  <c r="B16" i="19"/>
  <c r="C15" i="19"/>
  <c r="B15" i="19"/>
  <c r="C14" i="19"/>
  <c r="C13" i="19"/>
  <c r="C12" i="19"/>
  <c r="B12" i="19"/>
  <c r="C11" i="19"/>
  <c r="B11" i="19"/>
  <c r="C10" i="19"/>
  <c r="C9" i="19"/>
  <c r="C8" i="19"/>
  <c r="C7" i="19"/>
  <c r="C18" i="20"/>
  <c r="C17" i="20"/>
  <c r="C16" i="20"/>
  <c r="C15" i="20"/>
  <c r="C14" i="20"/>
  <c r="C13" i="20"/>
  <c r="C12" i="20"/>
  <c r="C11" i="20"/>
  <c r="C10" i="20"/>
  <c r="C9" i="20"/>
  <c r="C8" i="20"/>
  <c r="Y7" i="20"/>
  <c r="X7" i="20"/>
  <c r="W7" i="20"/>
  <c r="V7" i="20"/>
  <c r="C7" i="20"/>
  <c r="Q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K56" i="23" l="1"/>
  <c r="K80" i="23"/>
  <c r="Y33" i="19"/>
  <c r="Y65" i="19"/>
  <c r="AC58" i="19"/>
  <c r="D58" i="19"/>
  <c r="D50" i="23"/>
  <c r="Y9" i="19"/>
  <c r="Y41" i="19"/>
  <c r="Y73" i="19"/>
  <c r="AC22" i="19"/>
  <c r="AC53" i="19"/>
  <c r="E63" i="19"/>
  <c r="E65" i="19"/>
  <c r="E67" i="19"/>
  <c r="E69" i="19"/>
  <c r="E71" i="19"/>
  <c r="E73" i="19"/>
  <c r="Y17" i="19"/>
  <c r="Y49" i="19"/>
  <c r="AC9" i="19"/>
  <c r="AC34" i="19"/>
  <c r="AC74" i="19"/>
  <c r="AJ32" i="19"/>
  <c r="J32" i="23" s="1"/>
  <c r="AJ48" i="19"/>
  <c r="J48" i="23" s="1"/>
  <c r="AJ12" i="19"/>
  <c r="J12" i="23" s="1"/>
  <c r="L12" i="20" s="1"/>
  <c r="AJ64" i="19"/>
  <c r="J64" i="23" s="1"/>
  <c r="AJ19" i="19"/>
  <c r="J19" i="23" s="1"/>
  <c r="AJ66" i="19"/>
  <c r="J66" i="23" s="1"/>
  <c r="AJ31" i="19"/>
  <c r="J31" i="23" s="1"/>
  <c r="AJ18" i="19"/>
  <c r="J18" i="23" s="1"/>
  <c r="L18" i="20" s="1"/>
  <c r="AJ28" i="19"/>
  <c r="J28" i="23" s="1"/>
  <c r="AJ40" i="19"/>
  <c r="J40" i="23" s="1"/>
  <c r="AJ56" i="19"/>
  <c r="J56" i="23" s="1"/>
  <c r="AJ72" i="19"/>
  <c r="J72" i="23" s="1"/>
  <c r="AJ16" i="19"/>
  <c r="J16" i="23" s="1"/>
  <c r="L16" i="20" s="1"/>
  <c r="AJ34" i="19"/>
  <c r="J34" i="23" s="1"/>
  <c r="AJ50" i="19"/>
  <c r="J50" i="23" s="1"/>
  <c r="AJ23" i="19"/>
  <c r="J23" i="23" s="1"/>
  <c r="AJ42" i="19"/>
  <c r="J42" i="23" s="1"/>
  <c r="AJ58" i="19"/>
  <c r="J58" i="23" s="1"/>
  <c r="AJ74" i="19"/>
  <c r="J74" i="23" s="1"/>
  <c r="AJ7" i="19"/>
  <c r="J7" i="23" s="1"/>
  <c r="L7" i="20" s="1"/>
  <c r="AJ15" i="19"/>
  <c r="J15" i="23" s="1"/>
  <c r="L15" i="20" s="1"/>
  <c r="T24" i="19"/>
  <c r="T28" i="19"/>
  <c r="F40" i="23"/>
  <c r="T44" i="19"/>
  <c r="F64" i="23"/>
  <c r="T68" i="19"/>
  <c r="F23" i="23"/>
  <c r="F19" i="23"/>
  <c r="F55" i="23"/>
  <c r="F20" i="23"/>
  <c r="F31" i="23"/>
  <c r="F48" i="23"/>
  <c r="F52" i="23"/>
  <c r="F63" i="23"/>
  <c r="T80" i="19"/>
  <c r="F39" i="23"/>
  <c r="F71" i="23"/>
  <c r="F7" i="23"/>
  <c r="H7" i="20" s="1"/>
  <c r="AI21" i="19"/>
  <c r="AJ21" i="19"/>
  <c r="J21" i="23" s="1"/>
  <c r="AI39" i="19"/>
  <c r="AJ39" i="19"/>
  <c r="J39" i="23" s="1"/>
  <c r="AI47" i="19"/>
  <c r="AJ47" i="19"/>
  <c r="J47" i="23" s="1"/>
  <c r="AI55" i="19"/>
  <c r="AJ55" i="19"/>
  <c r="J55" i="23" s="1"/>
  <c r="AI63" i="19"/>
  <c r="AJ63" i="19"/>
  <c r="J63" i="23" s="1"/>
  <c r="AI71" i="19"/>
  <c r="AJ71" i="19"/>
  <c r="J71" i="23" s="1"/>
  <c r="AI79" i="19"/>
  <c r="AJ79" i="19"/>
  <c r="J79" i="23" s="1"/>
  <c r="AM13" i="19"/>
  <c r="AM21" i="19"/>
  <c r="AM29" i="19"/>
  <c r="AM37" i="19"/>
  <c r="AM45" i="19"/>
  <c r="AM53" i="19"/>
  <c r="AM61" i="19"/>
  <c r="R35" i="19"/>
  <c r="T35" i="19"/>
  <c r="R67" i="19"/>
  <c r="F67" i="23"/>
  <c r="W14" i="19"/>
  <c r="Y14" i="19"/>
  <c r="V37" i="19"/>
  <c r="Y37" i="19"/>
  <c r="W46" i="19"/>
  <c r="Y46" i="19"/>
  <c r="V69" i="19"/>
  <c r="Y69" i="19"/>
  <c r="W78" i="19"/>
  <c r="Y78" i="19"/>
  <c r="AA33" i="19"/>
  <c r="AC33" i="19"/>
  <c r="Z49" i="19"/>
  <c r="AC49" i="19"/>
  <c r="E18" i="19"/>
  <c r="E22" i="19"/>
  <c r="B23" i="23"/>
  <c r="E54" i="19"/>
  <c r="AJ8" i="19"/>
  <c r="J8" i="23" s="1"/>
  <c r="L8" i="20" s="1"/>
  <c r="AJ11" i="19"/>
  <c r="J11" i="23" s="1"/>
  <c r="L11" i="20" s="1"/>
  <c r="AJ14" i="19"/>
  <c r="J14" i="23" s="1"/>
  <c r="L14" i="20" s="1"/>
  <c r="AI17" i="19"/>
  <c r="AJ17" i="19"/>
  <c r="J17" i="23" s="1"/>
  <c r="L17" i="20" s="1"/>
  <c r="AJ24" i="19"/>
  <c r="J24" i="23" s="1"/>
  <c r="AJ27" i="19"/>
  <c r="J27" i="23" s="1"/>
  <c r="AJ30" i="19"/>
  <c r="J30" i="23" s="1"/>
  <c r="AI33" i="19"/>
  <c r="AJ33" i="19"/>
  <c r="J33" i="23" s="1"/>
  <c r="AJ36" i="19"/>
  <c r="J36" i="23" s="1"/>
  <c r="AI41" i="19"/>
  <c r="AJ41" i="19"/>
  <c r="J41" i="23" s="1"/>
  <c r="AJ44" i="19"/>
  <c r="J44" i="23" s="1"/>
  <c r="AI49" i="19"/>
  <c r="AJ49" i="19"/>
  <c r="J49" i="23" s="1"/>
  <c r="AJ52" i="19"/>
  <c r="J52" i="23" s="1"/>
  <c r="AI57" i="19"/>
  <c r="AJ57" i="19"/>
  <c r="J57" i="23" s="1"/>
  <c r="AJ60" i="19"/>
  <c r="J60" i="23" s="1"/>
  <c r="AI65" i="19"/>
  <c r="AJ65" i="19"/>
  <c r="J65" i="23" s="1"/>
  <c r="AJ68" i="19"/>
  <c r="J68" i="23" s="1"/>
  <c r="AI73" i="19"/>
  <c r="AJ73" i="19"/>
  <c r="J73" i="23" s="1"/>
  <c r="AJ76" i="19"/>
  <c r="J76" i="23" s="1"/>
  <c r="AM7" i="19"/>
  <c r="AM15" i="19"/>
  <c r="AM23" i="19"/>
  <c r="AM31" i="19"/>
  <c r="K34" i="23"/>
  <c r="AM39" i="19"/>
  <c r="AM47" i="19"/>
  <c r="AM55" i="19"/>
  <c r="AM63" i="19"/>
  <c r="D58" i="23"/>
  <c r="C55" i="23"/>
  <c r="F11" i="23"/>
  <c r="H11" i="20" s="1"/>
  <c r="R43" i="19"/>
  <c r="T43" i="19"/>
  <c r="R75" i="19"/>
  <c r="F75" i="23"/>
  <c r="V13" i="19"/>
  <c r="Y13" i="19"/>
  <c r="W22" i="19"/>
  <c r="Y22" i="19"/>
  <c r="V45" i="19"/>
  <c r="Y45" i="19"/>
  <c r="W54" i="19"/>
  <c r="Y54" i="19"/>
  <c r="V77" i="19"/>
  <c r="Y77" i="19"/>
  <c r="Z30" i="19"/>
  <c r="AC30" i="19"/>
  <c r="AA45" i="19"/>
  <c r="AC45" i="19"/>
  <c r="E60" i="19"/>
  <c r="AJ10" i="19"/>
  <c r="J10" i="23" s="1"/>
  <c r="L10" i="20" s="1"/>
  <c r="AI13" i="19"/>
  <c r="AJ13" i="19"/>
  <c r="J13" i="23" s="1"/>
  <c r="L13" i="20" s="1"/>
  <c r="AJ20" i="19"/>
  <c r="J20" i="23" s="1"/>
  <c r="AJ26" i="19"/>
  <c r="J26" i="23" s="1"/>
  <c r="AI29" i="19"/>
  <c r="AJ29" i="19"/>
  <c r="J29" i="23" s="1"/>
  <c r="AI35" i="19"/>
  <c r="AJ35" i="19"/>
  <c r="J35" i="23" s="1"/>
  <c r="AJ38" i="19"/>
  <c r="J38" i="23" s="1"/>
  <c r="AI43" i="19"/>
  <c r="AJ43" i="19"/>
  <c r="J43" i="23" s="1"/>
  <c r="AJ46" i="19"/>
  <c r="J46" i="23" s="1"/>
  <c r="AI51" i="19"/>
  <c r="AJ51" i="19"/>
  <c r="J51" i="23" s="1"/>
  <c r="AJ54" i="19"/>
  <c r="J54" i="23" s="1"/>
  <c r="AI59" i="19"/>
  <c r="AJ59" i="19"/>
  <c r="J59" i="23" s="1"/>
  <c r="AJ62" i="19"/>
  <c r="J62" i="23" s="1"/>
  <c r="AI67" i="19"/>
  <c r="AJ67" i="19"/>
  <c r="J67" i="23" s="1"/>
  <c r="AJ70" i="19"/>
  <c r="J70" i="23" s="1"/>
  <c r="AI75" i="19"/>
  <c r="AJ75" i="19"/>
  <c r="J75" i="23" s="1"/>
  <c r="AJ78" i="19"/>
  <c r="J78" i="23" s="1"/>
  <c r="AM9" i="19"/>
  <c r="K12" i="23"/>
  <c r="M12" i="20" s="1"/>
  <c r="AM17" i="19"/>
  <c r="AM25" i="19"/>
  <c r="AM33" i="19"/>
  <c r="AN33" i="19"/>
  <c r="AM41" i="19"/>
  <c r="AN44" i="19"/>
  <c r="AM49" i="19"/>
  <c r="AM57" i="19"/>
  <c r="D14" i="23"/>
  <c r="F14" i="20" s="1"/>
  <c r="D78" i="23"/>
  <c r="C59" i="23"/>
  <c r="F15" i="23"/>
  <c r="H15" i="20" s="1"/>
  <c r="R51" i="19"/>
  <c r="T51" i="19"/>
  <c r="V21" i="19"/>
  <c r="Y21" i="19"/>
  <c r="W30" i="19"/>
  <c r="Y30" i="19"/>
  <c r="V53" i="19"/>
  <c r="Y53" i="19"/>
  <c r="W62" i="19"/>
  <c r="Y62" i="19"/>
  <c r="AA26" i="19"/>
  <c r="AC26" i="19"/>
  <c r="Z42" i="19"/>
  <c r="AC42" i="19"/>
  <c r="AA57" i="19"/>
  <c r="AC57" i="19"/>
  <c r="Z78" i="19"/>
  <c r="AC78" i="19"/>
  <c r="E9" i="19"/>
  <c r="E13" i="19"/>
  <c r="E44" i="19"/>
  <c r="E46" i="19"/>
  <c r="AI9" i="19"/>
  <c r="AJ9" i="19"/>
  <c r="J9" i="23" s="1"/>
  <c r="L9" i="20" s="1"/>
  <c r="AI25" i="19"/>
  <c r="AJ25" i="19"/>
  <c r="J25" i="23" s="1"/>
  <c r="AI37" i="19"/>
  <c r="AJ37" i="19"/>
  <c r="J37" i="23" s="1"/>
  <c r="AI45" i="19"/>
  <c r="AJ45" i="19"/>
  <c r="J45" i="23" s="1"/>
  <c r="AI53" i="19"/>
  <c r="AJ53" i="19"/>
  <c r="J53" i="23" s="1"/>
  <c r="AI61" i="19"/>
  <c r="AJ61" i="19"/>
  <c r="J61" i="23" s="1"/>
  <c r="AI69" i="19"/>
  <c r="AJ69" i="19"/>
  <c r="J69" i="23" s="1"/>
  <c r="AI77" i="19"/>
  <c r="AJ77" i="19"/>
  <c r="J77" i="23" s="1"/>
  <c r="AM11" i="19"/>
  <c r="AM19" i="19"/>
  <c r="AM27" i="19"/>
  <c r="AM35" i="19"/>
  <c r="AM43" i="19"/>
  <c r="AM51" i="19"/>
  <c r="AM59" i="19"/>
  <c r="R27" i="19"/>
  <c r="T27" i="19"/>
  <c r="R59" i="19"/>
  <c r="F59" i="23"/>
  <c r="V29" i="19"/>
  <c r="Y29" i="19"/>
  <c r="W38" i="19"/>
  <c r="Y38" i="19"/>
  <c r="V61" i="19"/>
  <c r="Y61" i="19"/>
  <c r="W70" i="19"/>
  <c r="Y70" i="19"/>
  <c r="AA21" i="19"/>
  <c r="AC21" i="19"/>
  <c r="AA38" i="19"/>
  <c r="AC38" i="19"/>
  <c r="AA50" i="19"/>
  <c r="AC50" i="19"/>
  <c r="C10" i="23"/>
  <c r="E10" i="20" s="1"/>
  <c r="F46" i="23"/>
  <c r="F54" i="23"/>
  <c r="T62" i="19"/>
  <c r="T70" i="19"/>
  <c r="F78" i="23"/>
  <c r="Q41" i="19"/>
  <c r="E51" i="23"/>
  <c r="AC80" i="19"/>
  <c r="AA81" i="19"/>
  <c r="E75" i="19"/>
  <c r="D45" i="23"/>
  <c r="H22" i="19"/>
  <c r="H54" i="19"/>
  <c r="T10" i="19"/>
  <c r="F18" i="23"/>
  <c r="H18" i="20" s="1"/>
  <c r="T26" i="19"/>
  <c r="F34" i="23"/>
  <c r="Y10" i="19"/>
  <c r="Y18" i="19"/>
  <c r="Y26" i="19"/>
  <c r="Y34" i="19"/>
  <c r="Y42" i="19"/>
  <c r="Y50" i="19"/>
  <c r="Y58" i="19"/>
  <c r="Y66" i="19"/>
  <c r="Y74" i="19"/>
  <c r="AC61" i="19"/>
  <c r="AC70" i="19"/>
  <c r="AC77" i="19"/>
  <c r="N9" i="24"/>
  <c r="N11" i="24"/>
  <c r="N12" i="24"/>
  <c r="N13" i="24"/>
  <c r="N14" i="24"/>
  <c r="N15" i="24"/>
  <c r="N16" i="24"/>
  <c r="N17" i="24"/>
  <c r="N18" i="24"/>
  <c r="N19" i="24"/>
  <c r="N20" i="24"/>
  <c r="N21" i="24"/>
  <c r="N22" i="24"/>
  <c r="N23" i="24"/>
  <c r="N24" i="24"/>
  <c r="N25" i="24"/>
  <c r="N26" i="24"/>
  <c r="N27" i="24"/>
  <c r="N28" i="24"/>
  <c r="N29" i="24"/>
  <c r="N30" i="24"/>
  <c r="N31" i="24"/>
  <c r="N32" i="24"/>
  <c r="N33" i="24"/>
  <c r="N34" i="24"/>
  <c r="N35" i="24"/>
  <c r="N36" i="24"/>
  <c r="N37" i="24"/>
  <c r="N38" i="24"/>
  <c r="N39" i="24"/>
  <c r="N40" i="24"/>
  <c r="N41" i="24"/>
  <c r="N42" i="24"/>
  <c r="N43" i="24"/>
  <c r="N44" i="24"/>
  <c r="N45" i="24"/>
  <c r="N46" i="24"/>
  <c r="N47" i="24"/>
  <c r="N48" i="24"/>
  <c r="N49" i="24"/>
  <c r="N50" i="24"/>
  <c r="N51" i="24"/>
  <c r="N52" i="24"/>
  <c r="N53" i="24"/>
  <c r="N54" i="24"/>
  <c r="N55" i="24"/>
  <c r="N56" i="24"/>
  <c r="N57" i="24"/>
  <c r="N58" i="24"/>
  <c r="N59" i="24"/>
  <c r="N60" i="24"/>
  <c r="N61" i="24"/>
  <c r="N62" i="24"/>
  <c r="N63" i="24"/>
  <c r="N64" i="24"/>
  <c r="N65" i="24"/>
  <c r="N66" i="24"/>
  <c r="N67" i="24"/>
  <c r="N68" i="24"/>
  <c r="N69" i="24"/>
  <c r="N70" i="24"/>
  <c r="N71" i="24"/>
  <c r="N72" i="24"/>
  <c r="N73" i="24"/>
  <c r="N74" i="24"/>
  <c r="N75" i="24"/>
  <c r="N76" i="24"/>
  <c r="N77" i="24"/>
  <c r="N78" i="24"/>
  <c r="N79" i="24"/>
  <c r="N87" i="24"/>
  <c r="N89" i="24"/>
  <c r="N90" i="24"/>
  <c r="N91" i="24"/>
  <c r="N93" i="24"/>
  <c r="N95" i="24"/>
  <c r="N97" i="24"/>
  <c r="N98" i="24"/>
  <c r="N99" i="24"/>
  <c r="N101" i="24"/>
  <c r="N103" i="24"/>
  <c r="N105" i="24"/>
  <c r="N106" i="24"/>
  <c r="N107" i="24"/>
  <c r="N111" i="24"/>
  <c r="N112" i="24"/>
  <c r="N115" i="24"/>
  <c r="N116" i="24"/>
  <c r="N117" i="24"/>
  <c r="N119" i="24"/>
  <c r="N120" i="24"/>
  <c r="N121" i="24"/>
  <c r="N122" i="24"/>
  <c r="N123" i="24"/>
  <c r="N127" i="24"/>
  <c r="N128" i="24"/>
  <c r="N131" i="24"/>
  <c r="N132" i="24"/>
  <c r="N133" i="24"/>
  <c r="N135" i="24"/>
  <c r="N136" i="24"/>
  <c r="N137" i="24"/>
  <c r="N138" i="24"/>
  <c r="N139" i="24"/>
  <c r="N143" i="24"/>
  <c r="N144" i="24"/>
  <c r="N147" i="24"/>
  <c r="N148" i="24"/>
  <c r="N149" i="24"/>
  <c r="N151" i="24"/>
  <c r="N152" i="24"/>
  <c r="N153" i="24"/>
  <c r="N154" i="24"/>
  <c r="N155" i="24"/>
  <c r="N11" i="25"/>
  <c r="N12" i="25"/>
  <c r="N15" i="25"/>
  <c r="N16" i="25"/>
  <c r="N17" i="25"/>
  <c r="AC18" i="19"/>
  <c r="AC73" i="19"/>
  <c r="AC37" i="19"/>
  <c r="AC13" i="19"/>
  <c r="AC69" i="19"/>
  <c r="AC66" i="19"/>
  <c r="AC25" i="19"/>
  <c r="AC17" i="19"/>
  <c r="AC10" i="19"/>
  <c r="AC62" i="19"/>
  <c r="AC54" i="19"/>
  <c r="AC46" i="19"/>
  <c r="AC41" i="19"/>
  <c r="AC29" i="19"/>
  <c r="AC14" i="19"/>
  <c r="D61" i="23"/>
  <c r="L61" i="19"/>
  <c r="C22" i="23"/>
  <c r="C38" i="23"/>
  <c r="H38" i="19"/>
  <c r="C54" i="23"/>
  <c r="C70" i="23"/>
  <c r="H70" i="19"/>
  <c r="K68" i="23"/>
  <c r="AN68" i="19"/>
  <c r="D53" i="23"/>
  <c r="L53" i="19"/>
  <c r="C14" i="23"/>
  <c r="E14" i="20" s="1"/>
  <c r="H14" i="19"/>
  <c r="C30" i="23"/>
  <c r="H30" i="19"/>
  <c r="C46" i="23"/>
  <c r="H46" i="19"/>
  <c r="C62" i="23"/>
  <c r="H62" i="19"/>
  <c r="C78" i="23"/>
  <c r="H78" i="19"/>
  <c r="T34" i="19"/>
  <c r="D49" i="23"/>
  <c r="L49" i="19"/>
  <c r="D57" i="23"/>
  <c r="L57" i="19"/>
  <c r="C18" i="23"/>
  <c r="E18" i="20" s="1"/>
  <c r="H18" i="19"/>
  <c r="K72" i="23"/>
  <c r="AN72" i="19"/>
  <c r="AN80" i="19"/>
  <c r="K8" i="23"/>
  <c r="M8" i="20" s="1"/>
  <c r="AN8" i="19"/>
  <c r="K15" i="23"/>
  <c r="M15" i="20" s="1"/>
  <c r="AN15" i="19"/>
  <c r="K18" i="23"/>
  <c r="M18" i="20" s="1"/>
  <c r="AN18" i="19"/>
  <c r="K21" i="23"/>
  <c r="AN21" i="19"/>
  <c r="K22" i="23"/>
  <c r="AN22" i="19"/>
  <c r="K25" i="23"/>
  <c r="AN25" i="19"/>
  <c r="K28" i="23"/>
  <c r="AN28" i="19"/>
  <c r="K31" i="23"/>
  <c r="AN31" i="19"/>
  <c r="K37" i="23"/>
  <c r="AN37" i="19"/>
  <c r="K40" i="23"/>
  <c r="AN40" i="19"/>
  <c r="K43" i="23"/>
  <c r="AN43" i="19"/>
  <c r="K46" i="23"/>
  <c r="AN46" i="19"/>
  <c r="K50" i="23"/>
  <c r="AN50" i="19"/>
  <c r="K53" i="23"/>
  <c r="AN53" i="19"/>
  <c r="AN56" i="19"/>
  <c r="K59" i="23"/>
  <c r="AN59" i="19"/>
  <c r="K60" i="23"/>
  <c r="AN60" i="19"/>
  <c r="K61" i="23"/>
  <c r="AN61" i="19"/>
  <c r="K62" i="23"/>
  <c r="AN62" i="19"/>
  <c r="K63" i="23"/>
  <c r="AN63" i="19"/>
  <c r="K64" i="23"/>
  <c r="AN64" i="19"/>
  <c r="K65" i="23"/>
  <c r="AN65" i="19"/>
  <c r="AM76" i="19"/>
  <c r="AO76" i="19"/>
  <c r="K77" i="23"/>
  <c r="AN77" i="19"/>
  <c r="K9" i="19"/>
  <c r="M9" i="19"/>
  <c r="K13" i="19"/>
  <c r="M13" i="19"/>
  <c r="K17" i="19"/>
  <c r="M17" i="19"/>
  <c r="K21" i="19"/>
  <c r="M21" i="19"/>
  <c r="D22" i="23"/>
  <c r="L22" i="19"/>
  <c r="K25" i="19"/>
  <c r="M25" i="19"/>
  <c r="D26" i="23"/>
  <c r="L26" i="19"/>
  <c r="K29" i="19"/>
  <c r="M29" i="19"/>
  <c r="D30" i="23"/>
  <c r="L30" i="19"/>
  <c r="K33" i="19"/>
  <c r="M33" i="19"/>
  <c r="D34" i="23"/>
  <c r="L34" i="19"/>
  <c r="K37" i="19"/>
  <c r="M37" i="19"/>
  <c r="D38" i="23"/>
  <c r="L38" i="19"/>
  <c r="K41" i="19"/>
  <c r="M41" i="19"/>
  <c r="D42" i="23"/>
  <c r="L42" i="19"/>
  <c r="D62" i="23"/>
  <c r="L62" i="19"/>
  <c r="K65" i="19"/>
  <c r="M65" i="19"/>
  <c r="D66" i="23"/>
  <c r="L66" i="19"/>
  <c r="K69" i="19"/>
  <c r="M69" i="19"/>
  <c r="D70" i="23"/>
  <c r="L70" i="19"/>
  <c r="K73" i="19"/>
  <c r="M73" i="19"/>
  <c r="D74" i="23"/>
  <c r="L74" i="19"/>
  <c r="K77" i="19"/>
  <c r="M77" i="19"/>
  <c r="G26" i="19"/>
  <c r="I26" i="19"/>
  <c r="C27" i="23"/>
  <c r="H27" i="19"/>
  <c r="G34" i="19"/>
  <c r="I34" i="19"/>
  <c r="C35" i="23"/>
  <c r="H35" i="19"/>
  <c r="G42" i="19"/>
  <c r="I42" i="19"/>
  <c r="C43" i="23"/>
  <c r="H43" i="19"/>
  <c r="G50" i="19"/>
  <c r="I50" i="19"/>
  <c r="C51" i="23"/>
  <c r="H51" i="19"/>
  <c r="G58" i="19"/>
  <c r="I58" i="19"/>
  <c r="G66" i="19"/>
  <c r="I66" i="19"/>
  <c r="C67" i="23"/>
  <c r="H67" i="19"/>
  <c r="C71" i="23"/>
  <c r="H71" i="19"/>
  <c r="G74" i="19"/>
  <c r="I74" i="19"/>
  <c r="C75" i="23"/>
  <c r="H75" i="19"/>
  <c r="C79" i="23"/>
  <c r="H79" i="19"/>
  <c r="G81" i="19"/>
  <c r="S14" i="19"/>
  <c r="U14" i="19"/>
  <c r="S22" i="19"/>
  <c r="U22" i="19"/>
  <c r="S30" i="19"/>
  <c r="U30" i="19"/>
  <c r="S38" i="19"/>
  <c r="U38" i="19"/>
  <c r="S42" i="19"/>
  <c r="U42" i="19"/>
  <c r="S50" i="19"/>
  <c r="U50" i="19"/>
  <c r="S58" i="19"/>
  <c r="U58" i="19"/>
  <c r="S66" i="19"/>
  <c r="U66" i="19"/>
  <c r="S74" i="19"/>
  <c r="U74" i="19"/>
  <c r="F79" i="23"/>
  <c r="T79" i="19"/>
  <c r="Z79" i="19"/>
  <c r="AE7" i="19"/>
  <c r="AE9" i="19"/>
  <c r="AG9" i="19"/>
  <c r="AE11" i="19"/>
  <c r="AG11" i="19"/>
  <c r="AE13" i="19"/>
  <c r="AG13" i="19"/>
  <c r="AE15" i="19"/>
  <c r="AG15" i="19"/>
  <c r="AE17" i="19"/>
  <c r="AG17" i="19"/>
  <c r="AE19" i="19"/>
  <c r="AG19" i="19"/>
  <c r="AE21" i="19"/>
  <c r="AG21" i="19"/>
  <c r="AE23" i="19"/>
  <c r="AG23" i="19"/>
  <c r="AE25" i="19"/>
  <c r="AG25" i="19"/>
  <c r="AE27" i="19"/>
  <c r="AG27" i="19"/>
  <c r="AE29" i="19"/>
  <c r="AG29" i="19"/>
  <c r="AE31" i="19"/>
  <c r="AG31" i="19"/>
  <c r="AE33" i="19"/>
  <c r="AG33" i="19"/>
  <c r="AE35" i="19"/>
  <c r="AG35" i="19"/>
  <c r="AE37" i="19"/>
  <c r="AG37" i="19"/>
  <c r="AE39" i="19"/>
  <c r="AG39" i="19"/>
  <c r="AE41" i="19"/>
  <c r="AG41" i="19"/>
  <c r="AE43" i="19"/>
  <c r="AG43" i="19"/>
  <c r="AE45" i="19"/>
  <c r="AG45" i="19"/>
  <c r="AE47" i="19"/>
  <c r="AG47" i="19"/>
  <c r="AE49" i="19"/>
  <c r="AG49" i="19"/>
  <c r="AE51" i="19"/>
  <c r="AG51" i="19"/>
  <c r="AE53" i="19"/>
  <c r="AG53" i="19"/>
  <c r="AE55" i="19"/>
  <c r="AG55" i="19"/>
  <c r="AE57" i="19"/>
  <c r="AG57" i="19"/>
  <c r="AE59" i="19"/>
  <c r="AG59" i="19"/>
  <c r="AE61" i="19"/>
  <c r="AG61" i="19"/>
  <c r="AE63" i="19"/>
  <c r="AG63" i="19"/>
  <c r="AE65" i="19"/>
  <c r="AG65" i="19"/>
  <c r="AE67" i="19"/>
  <c r="AG67" i="19"/>
  <c r="AE69" i="19"/>
  <c r="AG69" i="19"/>
  <c r="AE71" i="19"/>
  <c r="AG71" i="19"/>
  <c r="AE73" i="19"/>
  <c r="AG73" i="19"/>
  <c r="AE75" i="19"/>
  <c r="AG75" i="19"/>
  <c r="AE77" i="19"/>
  <c r="AG77" i="19"/>
  <c r="AE79" i="19"/>
  <c r="AG79" i="19"/>
  <c r="AE81" i="19"/>
  <c r="AQ8" i="19"/>
  <c r="AS8" i="19"/>
  <c r="AQ10" i="19"/>
  <c r="AS10" i="19"/>
  <c r="AQ12" i="19"/>
  <c r="AS12" i="19"/>
  <c r="AQ14" i="19"/>
  <c r="AS14" i="19"/>
  <c r="AQ16" i="19"/>
  <c r="AS16" i="19"/>
  <c r="AQ18" i="19"/>
  <c r="AS18" i="19"/>
  <c r="AQ20" i="19"/>
  <c r="AS20" i="19"/>
  <c r="AQ22" i="19"/>
  <c r="AS22" i="19"/>
  <c r="AQ24" i="19"/>
  <c r="AS24" i="19"/>
  <c r="AQ26" i="19"/>
  <c r="AS26" i="19"/>
  <c r="AQ28" i="19"/>
  <c r="AS28" i="19"/>
  <c r="AQ30" i="19"/>
  <c r="AS30" i="19"/>
  <c r="AQ32" i="19"/>
  <c r="AS32" i="19"/>
  <c r="AQ34" i="19"/>
  <c r="AS34" i="19"/>
  <c r="AQ36" i="19"/>
  <c r="AS36" i="19"/>
  <c r="AQ38" i="19"/>
  <c r="AS38" i="19"/>
  <c r="AQ40" i="19"/>
  <c r="AS40" i="19"/>
  <c r="AQ42" i="19"/>
  <c r="AS42" i="19"/>
  <c r="AQ44" i="19"/>
  <c r="AS44" i="19"/>
  <c r="AQ46" i="19"/>
  <c r="AS46" i="19"/>
  <c r="AQ48" i="19"/>
  <c r="AS48" i="19"/>
  <c r="AQ50" i="19"/>
  <c r="AS50" i="19"/>
  <c r="AQ52" i="19"/>
  <c r="AS52" i="19"/>
  <c r="AQ54" i="19"/>
  <c r="AS54" i="19"/>
  <c r="AQ56" i="19"/>
  <c r="AS56" i="19"/>
  <c r="AQ58" i="19"/>
  <c r="AS58" i="19"/>
  <c r="AQ60" i="19"/>
  <c r="AS60" i="19"/>
  <c r="AQ62" i="19"/>
  <c r="AS62" i="19"/>
  <c r="AQ64" i="19"/>
  <c r="AS64" i="19"/>
  <c r="AQ66" i="19"/>
  <c r="AS66" i="19"/>
  <c r="AQ68" i="19"/>
  <c r="AS68" i="19"/>
  <c r="AQ70" i="19"/>
  <c r="AS70" i="19"/>
  <c r="AQ72" i="19"/>
  <c r="AS72" i="19"/>
  <c r="AQ74" i="19"/>
  <c r="AS74" i="19"/>
  <c r="AQ76" i="19"/>
  <c r="AS76" i="19"/>
  <c r="AQ78" i="19"/>
  <c r="AS78" i="19"/>
  <c r="AQ80" i="19"/>
  <c r="AS80" i="19"/>
  <c r="AU7" i="19"/>
  <c r="AD7" i="10"/>
  <c r="AE7" i="10"/>
  <c r="AU9" i="19"/>
  <c r="AD9" i="10"/>
  <c r="AE9" i="10"/>
  <c r="AW9" i="19" s="1"/>
  <c r="AU11" i="19"/>
  <c r="AD11" i="10"/>
  <c r="AE11" i="10"/>
  <c r="AW11" i="19" s="1"/>
  <c r="AU13" i="19"/>
  <c r="AD13" i="10"/>
  <c r="AE13" i="10"/>
  <c r="AW13" i="19" s="1"/>
  <c r="AU15" i="19"/>
  <c r="AD15" i="10"/>
  <c r="AE15" i="10"/>
  <c r="AW15" i="19" s="1"/>
  <c r="AU17" i="19"/>
  <c r="AD17" i="10"/>
  <c r="AE17" i="10"/>
  <c r="AW17" i="19" s="1"/>
  <c r="AU19" i="19"/>
  <c r="AD19" i="10"/>
  <c r="AE19" i="10"/>
  <c r="AW19" i="19" s="1"/>
  <c r="AU21" i="19"/>
  <c r="AD21" i="10"/>
  <c r="AE21" i="10"/>
  <c r="AW21" i="19" s="1"/>
  <c r="AU23" i="19"/>
  <c r="AD23" i="10"/>
  <c r="AE23" i="10"/>
  <c r="AW23" i="19" s="1"/>
  <c r="AU25" i="19"/>
  <c r="AD25" i="10"/>
  <c r="AE25" i="10"/>
  <c r="AW25" i="19" s="1"/>
  <c r="AU27" i="19"/>
  <c r="AD27" i="10"/>
  <c r="AE27" i="10"/>
  <c r="AW27" i="19" s="1"/>
  <c r="AU29" i="19"/>
  <c r="AD29" i="10"/>
  <c r="AE29" i="10"/>
  <c r="AW29" i="19" s="1"/>
  <c r="AU31" i="19"/>
  <c r="AD31" i="10"/>
  <c r="AE31" i="10"/>
  <c r="AW31" i="19" s="1"/>
  <c r="AU33" i="19"/>
  <c r="AD33" i="10"/>
  <c r="AE33" i="10"/>
  <c r="AW33" i="19" s="1"/>
  <c r="AU35" i="19"/>
  <c r="AD35" i="10"/>
  <c r="AE35" i="10"/>
  <c r="AW35" i="19" s="1"/>
  <c r="AU37" i="19"/>
  <c r="AD37" i="10"/>
  <c r="AE37" i="10"/>
  <c r="AW37" i="19" s="1"/>
  <c r="AU39" i="19"/>
  <c r="AD39" i="10"/>
  <c r="AE39" i="10"/>
  <c r="AW39" i="19" s="1"/>
  <c r="AU41" i="19"/>
  <c r="AD41" i="10"/>
  <c r="AE41" i="10"/>
  <c r="AW41" i="19" s="1"/>
  <c r="AU43" i="19"/>
  <c r="AD43" i="10"/>
  <c r="AE43" i="10"/>
  <c r="AW43" i="19" s="1"/>
  <c r="AU45" i="19"/>
  <c r="AD45" i="10"/>
  <c r="AE45" i="10"/>
  <c r="AW45" i="19" s="1"/>
  <c r="AU47" i="19"/>
  <c r="AD47" i="10"/>
  <c r="AE47" i="10"/>
  <c r="AW47" i="19" s="1"/>
  <c r="AU49" i="19"/>
  <c r="AD49" i="10"/>
  <c r="AE49" i="10"/>
  <c r="AW49" i="19" s="1"/>
  <c r="AU51" i="19"/>
  <c r="AD51" i="10"/>
  <c r="AE51" i="10"/>
  <c r="AW51" i="19" s="1"/>
  <c r="AU53" i="19"/>
  <c r="AD53" i="10"/>
  <c r="AE53" i="10"/>
  <c r="AW53" i="19" s="1"/>
  <c r="AU55" i="19"/>
  <c r="AD55" i="10"/>
  <c r="AE55" i="10"/>
  <c r="AW55" i="19" s="1"/>
  <c r="AU57" i="19"/>
  <c r="AD57" i="10"/>
  <c r="AE57" i="10"/>
  <c r="AW57" i="19" s="1"/>
  <c r="AU59" i="19"/>
  <c r="AD59" i="10"/>
  <c r="AE59" i="10"/>
  <c r="AW59" i="19" s="1"/>
  <c r="AU61" i="19"/>
  <c r="AD61" i="10"/>
  <c r="AE61" i="10"/>
  <c r="AW61" i="19" s="1"/>
  <c r="AU63" i="19"/>
  <c r="AD63" i="10"/>
  <c r="AE63" i="10"/>
  <c r="AW63" i="19" s="1"/>
  <c r="AU65" i="19"/>
  <c r="AD65" i="10"/>
  <c r="AE65" i="10"/>
  <c r="AW65" i="19" s="1"/>
  <c r="AU67" i="19"/>
  <c r="AD67" i="10"/>
  <c r="AE67" i="10"/>
  <c r="AW67" i="19" s="1"/>
  <c r="AU69" i="19"/>
  <c r="AD69" i="10"/>
  <c r="AE69" i="10"/>
  <c r="AW69" i="19" s="1"/>
  <c r="AU71" i="19"/>
  <c r="AD71" i="10"/>
  <c r="AE71" i="10"/>
  <c r="AW71" i="19" s="1"/>
  <c r="AU73" i="19"/>
  <c r="AD73" i="10"/>
  <c r="AE73" i="10"/>
  <c r="AW73" i="19" s="1"/>
  <c r="AU75" i="19"/>
  <c r="AD75" i="10"/>
  <c r="AE75" i="10"/>
  <c r="AW75" i="19" s="1"/>
  <c r="AU77" i="19"/>
  <c r="AD77" i="10"/>
  <c r="AE77" i="10"/>
  <c r="AW77" i="19" s="1"/>
  <c r="AU79" i="19"/>
  <c r="AD79" i="10"/>
  <c r="AE79" i="10"/>
  <c r="AW79" i="19" s="1"/>
  <c r="AC81" i="10"/>
  <c r="AU81" i="19" s="1"/>
  <c r="AY8" i="19"/>
  <c r="BA8" i="19"/>
  <c r="AY10" i="19"/>
  <c r="BA10" i="19"/>
  <c r="AY12" i="19"/>
  <c r="BA12" i="19"/>
  <c r="AY14" i="19"/>
  <c r="BA14" i="19"/>
  <c r="AY16" i="19"/>
  <c r="BA16" i="19"/>
  <c r="AY18" i="19"/>
  <c r="BA18" i="19"/>
  <c r="AY20" i="19"/>
  <c r="BA20" i="19"/>
  <c r="AY22" i="19"/>
  <c r="BA22" i="19"/>
  <c r="AY24" i="19"/>
  <c r="BA24" i="19"/>
  <c r="AY26" i="19"/>
  <c r="BA26" i="19"/>
  <c r="AY28" i="19"/>
  <c r="BA28" i="19"/>
  <c r="AY30" i="19"/>
  <c r="BA30" i="19"/>
  <c r="AY32" i="19"/>
  <c r="BA32" i="19"/>
  <c r="AY34" i="19"/>
  <c r="BA34" i="19"/>
  <c r="AY36" i="19"/>
  <c r="BA36" i="19"/>
  <c r="AY38" i="19"/>
  <c r="BA38" i="19"/>
  <c r="AY40" i="19"/>
  <c r="BA40" i="19"/>
  <c r="AY42" i="19"/>
  <c r="BA42" i="19"/>
  <c r="AY44" i="19"/>
  <c r="BA44" i="19"/>
  <c r="AY46" i="19"/>
  <c r="BA46" i="19"/>
  <c r="AY48" i="19"/>
  <c r="BA48" i="19"/>
  <c r="AY50" i="19"/>
  <c r="BA50" i="19"/>
  <c r="AY52" i="19"/>
  <c r="BA52" i="19"/>
  <c r="AY54" i="19"/>
  <c r="BA54" i="19"/>
  <c r="AY56" i="19"/>
  <c r="BA56" i="19"/>
  <c r="AY58" i="19"/>
  <c r="BA58" i="19"/>
  <c r="AY60" i="19"/>
  <c r="BA60" i="19"/>
  <c r="AY62" i="19"/>
  <c r="BA62" i="19"/>
  <c r="AY64" i="19"/>
  <c r="BA64" i="19"/>
  <c r="AY66" i="19"/>
  <c r="BA66" i="19"/>
  <c r="AY68" i="19"/>
  <c r="BA68" i="19"/>
  <c r="AY70" i="19"/>
  <c r="BA70" i="19"/>
  <c r="AY72" i="19"/>
  <c r="BA72" i="19"/>
  <c r="AY74" i="19"/>
  <c r="BA74" i="19"/>
  <c r="AY76" i="19"/>
  <c r="BA76" i="19"/>
  <c r="AY78" i="19"/>
  <c r="BA78" i="19"/>
  <c r="AY80" i="19"/>
  <c r="BA80" i="19"/>
  <c r="BC7" i="19"/>
  <c r="BC81" i="19"/>
  <c r="BC9" i="19"/>
  <c r="BC11" i="19"/>
  <c r="BC13" i="19"/>
  <c r="BC15" i="19"/>
  <c r="BC17" i="19"/>
  <c r="BC19" i="19"/>
  <c r="BC21" i="19"/>
  <c r="BC23" i="19"/>
  <c r="E23" i="19"/>
  <c r="E42" i="19"/>
  <c r="E50" i="19"/>
  <c r="E51" i="19"/>
  <c r="E58" i="19"/>
  <c r="D61" i="19"/>
  <c r="C81" i="19"/>
  <c r="AK8" i="19"/>
  <c r="AK9" i="19"/>
  <c r="AK10" i="19"/>
  <c r="AK11" i="19"/>
  <c r="AK12" i="19"/>
  <c r="AK13" i="19"/>
  <c r="AK14" i="19"/>
  <c r="AK15" i="19"/>
  <c r="AK16" i="19"/>
  <c r="AK17" i="19"/>
  <c r="AK18" i="19"/>
  <c r="AK19" i="19"/>
  <c r="AK20" i="19"/>
  <c r="AK21" i="19"/>
  <c r="AK22" i="19"/>
  <c r="AK23" i="19"/>
  <c r="AK24" i="19"/>
  <c r="AK25" i="19"/>
  <c r="AK26" i="19"/>
  <c r="AK27" i="19"/>
  <c r="AK28" i="19"/>
  <c r="AK29" i="19"/>
  <c r="AK30" i="19"/>
  <c r="AK31" i="19"/>
  <c r="AK32" i="19"/>
  <c r="AK33" i="19"/>
  <c r="AK34" i="19"/>
  <c r="AK35" i="19"/>
  <c r="AK36" i="19"/>
  <c r="AK37" i="19"/>
  <c r="AK38" i="19"/>
  <c r="AK39" i="19"/>
  <c r="AK40" i="19"/>
  <c r="AK41" i="19"/>
  <c r="AK42" i="19"/>
  <c r="AK43" i="19"/>
  <c r="AK44" i="19"/>
  <c r="AK45" i="19"/>
  <c r="AK46" i="19"/>
  <c r="AK47" i="19"/>
  <c r="AK48" i="19"/>
  <c r="AK49" i="19"/>
  <c r="AK50" i="19"/>
  <c r="AK51" i="19"/>
  <c r="AK52" i="19"/>
  <c r="AK53" i="19"/>
  <c r="AK54" i="19"/>
  <c r="AK55" i="19"/>
  <c r="AK56" i="19"/>
  <c r="AK57" i="19"/>
  <c r="AK58" i="19"/>
  <c r="AK59" i="19"/>
  <c r="AK60" i="19"/>
  <c r="AK61" i="19"/>
  <c r="AK62" i="19"/>
  <c r="AK63" i="19"/>
  <c r="AK64" i="19"/>
  <c r="AK65" i="19"/>
  <c r="AK66" i="19"/>
  <c r="AK67" i="19"/>
  <c r="AK68" i="19"/>
  <c r="AK69" i="19"/>
  <c r="AK70" i="19"/>
  <c r="AK71" i="19"/>
  <c r="AK72" i="19"/>
  <c r="AK73" i="19"/>
  <c r="AK74" i="19"/>
  <c r="AK75" i="19"/>
  <c r="AK76" i="19"/>
  <c r="AK77" i="19"/>
  <c r="AK78" i="19"/>
  <c r="AK79" i="19"/>
  <c r="AK80" i="19"/>
  <c r="AO8" i="19"/>
  <c r="AO9" i="19"/>
  <c r="AO10" i="19"/>
  <c r="AO11" i="19"/>
  <c r="AO12" i="19"/>
  <c r="AO13" i="19"/>
  <c r="AO14" i="19"/>
  <c r="AO15" i="19"/>
  <c r="AO16" i="19"/>
  <c r="AO17" i="19"/>
  <c r="AO18" i="19"/>
  <c r="AO19" i="19"/>
  <c r="AO20" i="19"/>
  <c r="AO21" i="19"/>
  <c r="AO22" i="19"/>
  <c r="AO23" i="19"/>
  <c r="AO24" i="19"/>
  <c r="AO25" i="19"/>
  <c r="AO26" i="19"/>
  <c r="AO27" i="19"/>
  <c r="AO28" i="19"/>
  <c r="AO29" i="19"/>
  <c r="AO30" i="19"/>
  <c r="AO31" i="19"/>
  <c r="AO32" i="19"/>
  <c r="AO33" i="19"/>
  <c r="AO34" i="19"/>
  <c r="AO35" i="19"/>
  <c r="AO36" i="19"/>
  <c r="AO37" i="19"/>
  <c r="AO38" i="19"/>
  <c r="AO39" i="19"/>
  <c r="AO40" i="19"/>
  <c r="AO41" i="19"/>
  <c r="AO42" i="19"/>
  <c r="AO43" i="19"/>
  <c r="AO44" i="19"/>
  <c r="AO45" i="19"/>
  <c r="AO46" i="19"/>
  <c r="AO47" i="19"/>
  <c r="AO48" i="19"/>
  <c r="AO49" i="19"/>
  <c r="AO50" i="19"/>
  <c r="AO51" i="19"/>
  <c r="AO52" i="19"/>
  <c r="AO53" i="19"/>
  <c r="AO54" i="19"/>
  <c r="AO55" i="19"/>
  <c r="AO56" i="19"/>
  <c r="AO57" i="19"/>
  <c r="AO58" i="19"/>
  <c r="AO59" i="19"/>
  <c r="AO60" i="19"/>
  <c r="AO61" i="19"/>
  <c r="AO62" i="19"/>
  <c r="AO63" i="19"/>
  <c r="AO64" i="19"/>
  <c r="AM67" i="19"/>
  <c r="AO67" i="19"/>
  <c r="AM71" i="19"/>
  <c r="AO71" i="19"/>
  <c r="AM75" i="19"/>
  <c r="AO75" i="19"/>
  <c r="AM79" i="19"/>
  <c r="AO79" i="19"/>
  <c r="K8" i="19"/>
  <c r="M8" i="19"/>
  <c r="K12" i="19"/>
  <c r="M12" i="19"/>
  <c r="K16" i="19"/>
  <c r="M16" i="19"/>
  <c r="K20" i="19"/>
  <c r="M20" i="19"/>
  <c r="K24" i="19"/>
  <c r="M24" i="19"/>
  <c r="K28" i="19"/>
  <c r="M28" i="19"/>
  <c r="K32" i="19"/>
  <c r="M32" i="19"/>
  <c r="K36" i="19"/>
  <c r="M36" i="19"/>
  <c r="K40" i="19"/>
  <c r="M40" i="19"/>
  <c r="K44" i="19"/>
  <c r="M44" i="19"/>
  <c r="K48" i="19"/>
  <c r="M48" i="19"/>
  <c r="K52" i="19"/>
  <c r="M52" i="19"/>
  <c r="K56" i="19"/>
  <c r="M56" i="19"/>
  <c r="K60" i="19"/>
  <c r="M60" i="19"/>
  <c r="K64" i="19"/>
  <c r="M64" i="19"/>
  <c r="K68" i="19"/>
  <c r="M68" i="19"/>
  <c r="K72" i="19"/>
  <c r="M72" i="19"/>
  <c r="K76" i="19"/>
  <c r="M76" i="19"/>
  <c r="K80" i="19"/>
  <c r="M80" i="19"/>
  <c r="G9" i="19"/>
  <c r="I9" i="19"/>
  <c r="G13" i="19"/>
  <c r="I13" i="19"/>
  <c r="G17" i="19"/>
  <c r="I17" i="19"/>
  <c r="G21" i="19"/>
  <c r="I21" i="19"/>
  <c r="G25" i="19"/>
  <c r="I25" i="19"/>
  <c r="G29" i="19"/>
  <c r="I29" i="19"/>
  <c r="G33" i="19"/>
  <c r="I33" i="19"/>
  <c r="G37" i="19"/>
  <c r="I37" i="19"/>
  <c r="G41" i="19"/>
  <c r="I41" i="19"/>
  <c r="G45" i="19"/>
  <c r="I45" i="19"/>
  <c r="G49" i="19"/>
  <c r="I49" i="19"/>
  <c r="G53" i="19"/>
  <c r="I53" i="19"/>
  <c r="G57" i="19"/>
  <c r="I57" i="19"/>
  <c r="G61" i="19"/>
  <c r="I61" i="19"/>
  <c r="G65" i="19"/>
  <c r="I65" i="19"/>
  <c r="G69" i="19"/>
  <c r="I69" i="19"/>
  <c r="G73" i="19"/>
  <c r="I73" i="19"/>
  <c r="G77" i="19"/>
  <c r="I77" i="19"/>
  <c r="S9" i="19"/>
  <c r="U9" i="19"/>
  <c r="S13" i="19"/>
  <c r="U13" i="19"/>
  <c r="S17" i="19"/>
  <c r="U17" i="19"/>
  <c r="S21" i="19"/>
  <c r="U21" i="19"/>
  <c r="S25" i="19"/>
  <c r="U25" i="19"/>
  <c r="S29" i="19"/>
  <c r="U29" i="19"/>
  <c r="S33" i="19"/>
  <c r="U33" i="19"/>
  <c r="S37" i="19"/>
  <c r="U37" i="19"/>
  <c r="S41" i="19"/>
  <c r="U41" i="19"/>
  <c r="S45" i="19"/>
  <c r="U45" i="19"/>
  <c r="S49" i="19"/>
  <c r="U49" i="19"/>
  <c r="S53" i="19"/>
  <c r="U53" i="19"/>
  <c r="S57" i="19"/>
  <c r="U57" i="19"/>
  <c r="S61" i="19"/>
  <c r="U61" i="19"/>
  <c r="S65" i="19"/>
  <c r="U65" i="19"/>
  <c r="S69" i="19"/>
  <c r="U69" i="19"/>
  <c r="S73" i="19"/>
  <c r="U73" i="19"/>
  <c r="S77" i="19"/>
  <c r="U77" i="19"/>
  <c r="Y8" i="19"/>
  <c r="Y12" i="19"/>
  <c r="Y16" i="19"/>
  <c r="Y20" i="19"/>
  <c r="Y24" i="19"/>
  <c r="Y28" i="19"/>
  <c r="Y32" i="19"/>
  <c r="Y36" i="19"/>
  <c r="Y40" i="19"/>
  <c r="Y44" i="19"/>
  <c r="Y48" i="19"/>
  <c r="Y52" i="19"/>
  <c r="Y56" i="19"/>
  <c r="Y60" i="19"/>
  <c r="Y64" i="19"/>
  <c r="Y68" i="19"/>
  <c r="Y72" i="19"/>
  <c r="Y76" i="19"/>
  <c r="Y80" i="19"/>
  <c r="AC8" i="19"/>
  <c r="AC12" i="19"/>
  <c r="AC16" i="19"/>
  <c r="AC20" i="19"/>
  <c r="AC24" i="19"/>
  <c r="AC28" i="19"/>
  <c r="AC32" i="19"/>
  <c r="AC36" i="19"/>
  <c r="AC40" i="19"/>
  <c r="AC44" i="19"/>
  <c r="AC48" i="19"/>
  <c r="AC52" i="19"/>
  <c r="AC56" i="19"/>
  <c r="AC60" i="19"/>
  <c r="AC64" i="19"/>
  <c r="AC68" i="19"/>
  <c r="AC72" i="19"/>
  <c r="AC76" i="19"/>
  <c r="Z81" i="19"/>
  <c r="AP81" i="19"/>
  <c r="AX81" i="19"/>
  <c r="J86" i="25"/>
  <c r="F86" i="25"/>
  <c r="B86" i="25"/>
  <c r="M86" i="25"/>
  <c r="I86" i="25"/>
  <c r="E86" i="25"/>
  <c r="M8" i="25"/>
  <c r="I8" i="25"/>
  <c r="E8" i="25"/>
  <c r="L86" i="25"/>
  <c r="H86" i="25"/>
  <c r="D86" i="25"/>
  <c r="L8" i="25"/>
  <c r="H8" i="25"/>
  <c r="D8" i="25"/>
  <c r="K86" i="25"/>
  <c r="G86" i="25"/>
  <c r="C86" i="25"/>
  <c r="K8" i="25"/>
  <c r="G8" i="25"/>
  <c r="C8" i="25"/>
  <c r="B8" i="25"/>
  <c r="L86" i="24"/>
  <c r="H86" i="24"/>
  <c r="D86" i="24"/>
  <c r="K8" i="24"/>
  <c r="G8" i="24"/>
  <c r="C8" i="24"/>
  <c r="K86" i="24"/>
  <c r="G86" i="24"/>
  <c r="C86" i="24"/>
  <c r="J8" i="24"/>
  <c r="F8" i="24"/>
  <c r="B8" i="24"/>
  <c r="J8" i="25"/>
  <c r="J86" i="24"/>
  <c r="F86" i="24"/>
  <c r="B86" i="24"/>
  <c r="M8" i="24"/>
  <c r="I8" i="24"/>
  <c r="E8" i="24"/>
  <c r="F8" i="25"/>
  <c r="M86" i="24"/>
  <c r="I86" i="24"/>
  <c r="E86" i="24"/>
  <c r="L8" i="24"/>
  <c r="H8" i="24"/>
  <c r="D8" i="24"/>
  <c r="B42" i="23"/>
  <c r="D42" i="19"/>
  <c r="B50" i="23"/>
  <c r="D50" i="19"/>
  <c r="B51" i="23"/>
  <c r="D51" i="19"/>
  <c r="K9" i="23"/>
  <c r="M9" i="20" s="1"/>
  <c r="AN9" i="19"/>
  <c r="K11" i="23"/>
  <c r="M11" i="20" s="1"/>
  <c r="AN11" i="19"/>
  <c r="K14" i="23"/>
  <c r="M14" i="20" s="1"/>
  <c r="AN14" i="19"/>
  <c r="K17" i="23"/>
  <c r="M17" i="20" s="1"/>
  <c r="AN17" i="19"/>
  <c r="K19" i="23"/>
  <c r="AN19" i="19"/>
  <c r="K24" i="23"/>
  <c r="AN24" i="19"/>
  <c r="K26" i="23"/>
  <c r="AN26" i="19"/>
  <c r="K29" i="23"/>
  <c r="AN29" i="19"/>
  <c r="K32" i="23"/>
  <c r="AN32" i="19"/>
  <c r="K36" i="23"/>
  <c r="AN36" i="19"/>
  <c r="K39" i="23"/>
  <c r="AN39" i="19"/>
  <c r="K42" i="23"/>
  <c r="AN42" i="19"/>
  <c r="K45" i="23"/>
  <c r="AN45" i="19"/>
  <c r="K48" i="23"/>
  <c r="AN48" i="19"/>
  <c r="K51" i="23"/>
  <c r="AN51" i="19"/>
  <c r="K54" i="23"/>
  <c r="AN54" i="19"/>
  <c r="K57" i="23"/>
  <c r="AN57" i="19"/>
  <c r="AM68" i="19"/>
  <c r="AO68" i="19"/>
  <c r="K69" i="23"/>
  <c r="AN69" i="19"/>
  <c r="AM80" i="19"/>
  <c r="AO80" i="19"/>
  <c r="L14" i="19"/>
  <c r="D18" i="23"/>
  <c r="F18" i="20" s="1"/>
  <c r="L18" i="19"/>
  <c r="K45" i="19"/>
  <c r="M45" i="19"/>
  <c r="D46" i="23"/>
  <c r="L46" i="19"/>
  <c r="K49" i="19"/>
  <c r="M49" i="19"/>
  <c r="K53" i="19"/>
  <c r="M53" i="19"/>
  <c r="D54" i="23"/>
  <c r="L54" i="19"/>
  <c r="K57" i="19"/>
  <c r="M57" i="19"/>
  <c r="K61" i="19"/>
  <c r="M61" i="19"/>
  <c r="K81" i="19"/>
  <c r="C7" i="23"/>
  <c r="E7" i="20" s="1"/>
  <c r="H7" i="19"/>
  <c r="G10" i="19"/>
  <c r="I10" i="19"/>
  <c r="C11" i="23"/>
  <c r="E11" i="20" s="1"/>
  <c r="H11" i="19"/>
  <c r="G14" i="19"/>
  <c r="I14" i="19"/>
  <c r="C15" i="23"/>
  <c r="E15" i="20" s="1"/>
  <c r="H15" i="19"/>
  <c r="G18" i="19"/>
  <c r="I18" i="19"/>
  <c r="C19" i="23"/>
  <c r="H19" i="19"/>
  <c r="G22" i="19"/>
  <c r="I22" i="19"/>
  <c r="C23" i="23"/>
  <c r="H23" i="19"/>
  <c r="G30" i="19"/>
  <c r="I30" i="19"/>
  <c r="C31" i="23"/>
  <c r="H31" i="19"/>
  <c r="G38" i="19"/>
  <c r="I38" i="19"/>
  <c r="C39" i="23"/>
  <c r="H39" i="19"/>
  <c r="G46" i="19"/>
  <c r="I46" i="19"/>
  <c r="C47" i="23"/>
  <c r="H47" i="19"/>
  <c r="G54" i="19"/>
  <c r="I54" i="19"/>
  <c r="G62" i="19"/>
  <c r="I62" i="19"/>
  <c r="C63" i="23"/>
  <c r="H63" i="19"/>
  <c r="G70" i="19"/>
  <c r="I70" i="19"/>
  <c r="G78" i="19"/>
  <c r="I78" i="19"/>
  <c r="S10" i="19"/>
  <c r="U10" i="19"/>
  <c r="T11" i="19"/>
  <c r="S18" i="19"/>
  <c r="U18" i="19"/>
  <c r="S26" i="19"/>
  <c r="U26" i="19"/>
  <c r="F27" i="23"/>
  <c r="S34" i="19"/>
  <c r="U34" i="19"/>
  <c r="F35" i="23"/>
  <c r="S46" i="19"/>
  <c r="U46" i="19"/>
  <c r="F47" i="23"/>
  <c r="T47" i="19"/>
  <c r="S54" i="19"/>
  <c r="U54" i="19"/>
  <c r="S62" i="19"/>
  <c r="U62" i="19"/>
  <c r="S70" i="19"/>
  <c r="U70" i="19"/>
  <c r="S78" i="19"/>
  <c r="U78" i="19"/>
  <c r="J158" i="25"/>
  <c r="F158" i="25"/>
  <c r="B158" i="25"/>
  <c r="L80" i="25"/>
  <c r="H80" i="25"/>
  <c r="D80" i="25"/>
  <c r="M158" i="25"/>
  <c r="I158" i="25"/>
  <c r="E158" i="25"/>
  <c r="K80" i="25"/>
  <c r="G80" i="25"/>
  <c r="C80" i="25"/>
  <c r="J158" i="24"/>
  <c r="F158" i="24"/>
  <c r="B158" i="24"/>
  <c r="L158" i="25"/>
  <c r="H158" i="25"/>
  <c r="D158" i="25"/>
  <c r="J80" i="25"/>
  <c r="F80" i="25"/>
  <c r="B80" i="25"/>
  <c r="M158" i="24"/>
  <c r="I158" i="24"/>
  <c r="E158" i="24"/>
  <c r="K158" i="25"/>
  <c r="G158" i="25"/>
  <c r="C158" i="25"/>
  <c r="M80" i="25"/>
  <c r="I80" i="25"/>
  <c r="E80" i="25"/>
  <c r="L158" i="24"/>
  <c r="H158" i="24"/>
  <c r="D158" i="24"/>
  <c r="K158" i="24"/>
  <c r="K80" i="24"/>
  <c r="G80" i="24"/>
  <c r="C80" i="24"/>
  <c r="G158" i="24"/>
  <c r="J80" i="24"/>
  <c r="F80" i="24"/>
  <c r="B80" i="24"/>
  <c r="C158" i="24"/>
  <c r="M80" i="24"/>
  <c r="I80" i="24"/>
  <c r="E80" i="24"/>
  <c r="L80" i="24"/>
  <c r="H80" i="24"/>
  <c r="D80" i="24"/>
  <c r="E8" i="19"/>
  <c r="B10" i="23"/>
  <c r="D10" i="20" s="1"/>
  <c r="E14" i="19"/>
  <c r="E17" i="19"/>
  <c r="E19" i="19"/>
  <c r="E21" i="19"/>
  <c r="E24" i="19"/>
  <c r="E26" i="19"/>
  <c r="B33" i="23"/>
  <c r="D37" i="19"/>
  <c r="E43" i="19"/>
  <c r="E45" i="19"/>
  <c r="E47" i="19"/>
  <c r="E52" i="19"/>
  <c r="E55" i="19"/>
  <c r="E59" i="19"/>
  <c r="B60" i="23"/>
  <c r="E62" i="19"/>
  <c r="E64" i="19"/>
  <c r="E66" i="19"/>
  <c r="E68" i="19"/>
  <c r="E70" i="19"/>
  <c r="E72" i="19"/>
  <c r="E74" i="19"/>
  <c r="D79" i="19"/>
  <c r="AH81" i="19"/>
  <c r="AM66" i="19"/>
  <c r="AO66" i="19"/>
  <c r="AM70" i="19"/>
  <c r="AO70" i="19"/>
  <c r="AM74" i="19"/>
  <c r="AO74" i="19"/>
  <c r="AM78" i="19"/>
  <c r="AO78" i="19"/>
  <c r="AL81" i="19"/>
  <c r="K7" i="19"/>
  <c r="K11" i="19"/>
  <c r="M11" i="19"/>
  <c r="K15" i="19"/>
  <c r="M15" i="19"/>
  <c r="K19" i="19"/>
  <c r="M19" i="19"/>
  <c r="K23" i="19"/>
  <c r="M23" i="19"/>
  <c r="K27" i="19"/>
  <c r="M27" i="19"/>
  <c r="K31" i="19"/>
  <c r="M31" i="19"/>
  <c r="K35" i="19"/>
  <c r="M35" i="19"/>
  <c r="K39" i="19"/>
  <c r="M39" i="19"/>
  <c r="K43" i="19"/>
  <c r="M43" i="19"/>
  <c r="K47" i="19"/>
  <c r="M47" i="19"/>
  <c r="K51" i="19"/>
  <c r="M51" i="19"/>
  <c r="K55" i="19"/>
  <c r="M55" i="19"/>
  <c r="K59" i="19"/>
  <c r="M59" i="19"/>
  <c r="K63" i="19"/>
  <c r="M63" i="19"/>
  <c r="K67" i="19"/>
  <c r="M67" i="19"/>
  <c r="K71" i="19"/>
  <c r="M71" i="19"/>
  <c r="K75" i="19"/>
  <c r="M75" i="19"/>
  <c r="K79" i="19"/>
  <c r="M79" i="19"/>
  <c r="F7" i="19"/>
  <c r="F81" i="19"/>
  <c r="G8" i="19"/>
  <c r="I8" i="19"/>
  <c r="G12" i="19"/>
  <c r="I12" i="19"/>
  <c r="G16" i="19"/>
  <c r="I16" i="19"/>
  <c r="G20" i="19"/>
  <c r="I20" i="19"/>
  <c r="G24" i="19"/>
  <c r="I24" i="19"/>
  <c r="G28" i="19"/>
  <c r="I28" i="19"/>
  <c r="G32" i="19"/>
  <c r="I32" i="19"/>
  <c r="G36" i="19"/>
  <c r="I36" i="19"/>
  <c r="G40" i="19"/>
  <c r="I40" i="19"/>
  <c r="G44" i="19"/>
  <c r="I44" i="19"/>
  <c r="G48" i="19"/>
  <c r="I48" i="19"/>
  <c r="G52" i="19"/>
  <c r="I52" i="19"/>
  <c r="G56" i="19"/>
  <c r="I56" i="19"/>
  <c r="G60" i="19"/>
  <c r="I60" i="19"/>
  <c r="G64" i="19"/>
  <c r="I64" i="19"/>
  <c r="G68" i="19"/>
  <c r="I68" i="19"/>
  <c r="G72" i="19"/>
  <c r="I72" i="19"/>
  <c r="G76" i="19"/>
  <c r="I76" i="19"/>
  <c r="G80" i="19"/>
  <c r="I80" i="19"/>
  <c r="S12" i="19"/>
  <c r="U12" i="19"/>
  <c r="S16" i="19"/>
  <c r="U16" i="19"/>
  <c r="S20" i="19"/>
  <c r="U20" i="19"/>
  <c r="S24" i="19"/>
  <c r="U24" i="19"/>
  <c r="S28" i="19"/>
  <c r="U28" i="19"/>
  <c r="S32" i="19"/>
  <c r="U32" i="19"/>
  <c r="S36" i="19"/>
  <c r="U36" i="19"/>
  <c r="S40" i="19"/>
  <c r="U40" i="19"/>
  <c r="S44" i="19"/>
  <c r="U44" i="19"/>
  <c r="S48" i="19"/>
  <c r="U48" i="19"/>
  <c r="S52" i="19"/>
  <c r="U52" i="19"/>
  <c r="S56" i="19"/>
  <c r="U56" i="19"/>
  <c r="S60" i="19"/>
  <c r="U60" i="19"/>
  <c r="S64" i="19"/>
  <c r="U64" i="19"/>
  <c r="S68" i="19"/>
  <c r="U68" i="19"/>
  <c r="S72" i="19"/>
  <c r="U72" i="19"/>
  <c r="S76" i="19"/>
  <c r="U76" i="19"/>
  <c r="S80" i="19"/>
  <c r="U80" i="19"/>
  <c r="Y11" i="19"/>
  <c r="Y15" i="19"/>
  <c r="Y19" i="19"/>
  <c r="Y23" i="19"/>
  <c r="Y27" i="19"/>
  <c r="Y31" i="19"/>
  <c r="Y35" i="19"/>
  <c r="Y39" i="19"/>
  <c r="Y43" i="19"/>
  <c r="Y47" i="19"/>
  <c r="Y51" i="19"/>
  <c r="Y55" i="19"/>
  <c r="Y59" i="19"/>
  <c r="Y63" i="19"/>
  <c r="Y67" i="19"/>
  <c r="Y71" i="19"/>
  <c r="Y75" i="19"/>
  <c r="Y79" i="19"/>
  <c r="V81" i="19"/>
  <c r="AC11" i="19"/>
  <c r="AC15" i="19"/>
  <c r="AC19" i="19"/>
  <c r="AC23" i="19"/>
  <c r="AC27" i="19"/>
  <c r="AC31" i="19"/>
  <c r="AC35" i="19"/>
  <c r="AC39" i="19"/>
  <c r="AC43" i="19"/>
  <c r="AC47" i="19"/>
  <c r="AC51" i="19"/>
  <c r="AC55" i="19"/>
  <c r="AC59" i="19"/>
  <c r="AC63" i="19"/>
  <c r="AC67" i="19"/>
  <c r="AC71" i="19"/>
  <c r="AC75" i="19"/>
  <c r="AC79" i="19"/>
  <c r="AE8" i="19"/>
  <c r="AG8" i="19"/>
  <c r="AE10" i="19"/>
  <c r="AG10" i="19"/>
  <c r="AE12" i="19"/>
  <c r="AG12" i="19"/>
  <c r="AE14" i="19"/>
  <c r="AG14" i="19"/>
  <c r="AE16" i="19"/>
  <c r="AG16" i="19"/>
  <c r="AE18" i="19"/>
  <c r="AG18" i="19"/>
  <c r="AE20" i="19"/>
  <c r="AG20" i="19"/>
  <c r="AE22" i="19"/>
  <c r="AG22" i="19"/>
  <c r="AE24" i="19"/>
  <c r="AG24" i="19"/>
  <c r="AE26" i="19"/>
  <c r="AG26" i="19"/>
  <c r="AE28" i="19"/>
  <c r="AG28" i="19"/>
  <c r="AE30" i="19"/>
  <c r="AG30" i="19"/>
  <c r="AE32" i="19"/>
  <c r="AG32" i="19"/>
  <c r="AE34" i="19"/>
  <c r="AG34" i="19"/>
  <c r="AE36" i="19"/>
  <c r="AG36" i="19"/>
  <c r="AE38" i="19"/>
  <c r="AG38" i="19"/>
  <c r="AE40" i="19"/>
  <c r="AG40" i="19"/>
  <c r="AE42" i="19"/>
  <c r="AG42" i="19"/>
  <c r="AE44" i="19"/>
  <c r="AG44" i="19"/>
  <c r="AE46" i="19"/>
  <c r="AG46" i="19"/>
  <c r="AE48" i="19"/>
  <c r="AG48" i="19"/>
  <c r="AE50" i="19"/>
  <c r="AG50" i="19"/>
  <c r="AE52" i="19"/>
  <c r="AG52" i="19"/>
  <c r="AE54" i="19"/>
  <c r="AG54" i="19"/>
  <c r="AE56" i="19"/>
  <c r="AG56" i="19"/>
  <c r="AE58" i="19"/>
  <c r="AG58" i="19"/>
  <c r="AE60" i="19"/>
  <c r="AG60" i="19"/>
  <c r="AE62" i="19"/>
  <c r="AG62" i="19"/>
  <c r="AE64" i="19"/>
  <c r="AG64" i="19"/>
  <c r="AE66" i="19"/>
  <c r="AG66" i="19"/>
  <c r="AE68" i="19"/>
  <c r="AG68" i="19"/>
  <c r="AE70" i="19"/>
  <c r="AG70" i="19"/>
  <c r="AE72" i="19"/>
  <c r="AG72" i="19"/>
  <c r="AE74" i="19"/>
  <c r="AG74" i="19"/>
  <c r="AE76" i="19"/>
  <c r="AG76" i="19"/>
  <c r="AE78" i="19"/>
  <c r="AG78" i="19"/>
  <c r="AE80" i="19"/>
  <c r="AG80" i="19"/>
  <c r="AQ7" i="19"/>
  <c r="AQ9" i="19"/>
  <c r="AS9" i="19"/>
  <c r="AQ11" i="19"/>
  <c r="AS11" i="19"/>
  <c r="AQ13" i="19"/>
  <c r="AS13" i="19"/>
  <c r="AQ15" i="19"/>
  <c r="AS15" i="19"/>
  <c r="AQ17" i="19"/>
  <c r="AS17" i="19"/>
  <c r="AQ19" i="19"/>
  <c r="AS19" i="19"/>
  <c r="AQ21" i="19"/>
  <c r="AS21" i="19"/>
  <c r="AQ23" i="19"/>
  <c r="AS23" i="19"/>
  <c r="AQ25" i="19"/>
  <c r="AS25" i="19"/>
  <c r="AQ27" i="19"/>
  <c r="AS27" i="19"/>
  <c r="AQ29" i="19"/>
  <c r="AS29" i="19"/>
  <c r="AQ31" i="19"/>
  <c r="AS31" i="19"/>
  <c r="AQ33" i="19"/>
  <c r="AS33" i="19"/>
  <c r="AQ35" i="19"/>
  <c r="AS35" i="19"/>
  <c r="AQ37" i="19"/>
  <c r="AS37" i="19"/>
  <c r="AQ39" i="19"/>
  <c r="AS39" i="19"/>
  <c r="AQ41" i="19"/>
  <c r="AS41" i="19"/>
  <c r="AQ43" i="19"/>
  <c r="AS43" i="19"/>
  <c r="AQ45" i="19"/>
  <c r="AS45" i="19"/>
  <c r="AQ47" i="19"/>
  <c r="AS47" i="19"/>
  <c r="AQ49" i="19"/>
  <c r="AS49" i="19"/>
  <c r="AQ51" i="19"/>
  <c r="AS51" i="19"/>
  <c r="AQ53" i="19"/>
  <c r="AS53" i="19"/>
  <c r="AQ55" i="19"/>
  <c r="AS55" i="19"/>
  <c r="AQ57" i="19"/>
  <c r="AS57" i="19"/>
  <c r="AQ59" i="19"/>
  <c r="AS59" i="19"/>
  <c r="AQ61" i="19"/>
  <c r="AS61" i="19"/>
  <c r="AQ63" i="19"/>
  <c r="AS63" i="19"/>
  <c r="AQ65" i="19"/>
  <c r="AS65" i="19"/>
  <c r="AQ67" i="19"/>
  <c r="AS67" i="19"/>
  <c r="AQ69" i="19"/>
  <c r="AS69" i="19"/>
  <c r="AQ71" i="19"/>
  <c r="AS71" i="19"/>
  <c r="AQ73" i="19"/>
  <c r="AS73" i="19"/>
  <c r="AQ75" i="19"/>
  <c r="AS75" i="19"/>
  <c r="AQ77" i="19"/>
  <c r="AS77" i="19"/>
  <c r="AQ79" i="19"/>
  <c r="AS79" i="19"/>
  <c r="AQ81" i="19"/>
  <c r="AU8" i="19"/>
  <c r="AD8" i="10"/>
  <c r="AE8" i="10"/>
  <c r="AW8" i="19" s="1"/>
  <c r="AU10" i="19"/>
  <c r="AD10" i="10"/>
  <c r="AE10" i="10"/>
  <c r="AW10" i="19" s="1"/>
  <c r="AU12" i="19"/>
  <c r="AD12" i="10"/>
  <c r="AE12" i="10"/>
  <c r="AW12" i="19" s="1"/>
  <c r="AU14" i="19"/>
  <c r="AD14" i="10"/>
  <c r="AE14" i="10"/>
  <c r="AW14" i="19" s="1"/>
  <c r="AU16" i="19"/>
  <c r="AD16" i="10"/>
  <c r="AE16" i="10"/>
  <c r="AW16" i="19" s="1"/>
  <c r="AU18" i="19"/>
  <c r="AD18" i="10"/>
  <c r="AE18" i="10"/>
  <c r="AW18" i="19" s="1"/>
  <c r="AU20" i="19"/>
  <c r="AD20" i="10"/>
  <c r="AE20" i="10"/>
  <c r="AW20" i="19" s="1"/>
  <c r="AU22" i="19"/>
  <c r="AD22" i="10"/>
  <c r="AE22" i="10"/>
  <c r="AW22" i="19" s="1"/>
  <c r="AU24" i="19"/>
  <c r="AD24" i="10"/>
  <c r="AE24" i="10"/>
  <c r="AW24" i="19" s="1"/>
  <c r="AU26" i="19"/>
  <c r="AD26" i="10"/>
  <c r="AE26" i="10"/>
  <c r="AW26" i="19" s="1"/>
  <c r="AU28" i="19"/>
  <c r="AD28" i="10"/>
  <c r="AE28" i="10"/>
  <c r="AW28" i="19" s="1"/>
  <c r="AU30" i="19"/>
  <c r="AD30" i="10"/>
  <c r="AE30" i="10"/>
  <c r="AW30" i="19" s="1"/>
  <c r="AU32" i="19"/>
  <c r="AD32" i="10"/>
  <c r="AE32" i="10"/>
  <c r="AW32" i="19" s="1"/>
  <c r="AU34" i="19"/>
  <c r="AD34" i="10"/>
  <c r="AE34" i="10"/>
  <c r="AW34" i="19" s="1"/>
  <c r="AU36" i="19"/>
  <c r="AD36" i="10"/>
  <c r="AE36" i="10"/>
  <c r="AW36" i="19" s="1"/>
  <c r="AU38" i="19"/>
  <c r="AD38" i="10"/>
  <c r="AE38" i="10"/>
  <c r="AW38" i="19" s="1"/>
  <c r="AU40" i="19"/>
  <c r="AD40" i="10"/>
  <c r="AE40" i="10"/>
  <c r="AW40" i="19" s="1"/>
  <c r="AU42" i="19"/>
  <c r="AD42" i="10"/>
  <c r="AE42" i="10"/>
  <c r="AW42" i="19" s="1"/>
  <c r="AU44" i="19"/>
  <c r="AD44" i="10"/>
  <c r="AE44" i="10"/>
  <c r="AW44" i="19" s="1"/>
  <c r="AU46" i="19"/>
  <c r="AD46" i="10"/>
  <c r="AE46" i="10"/>
  <c r="AW46" i="19" s="1"/>
  <c r="AU48" i="19"/>
  <c r="AD48" i="10"/>
  <c r="AE48" i="10"/>
  <c r="AW48" i="19" s="1"/>
  <c r="AU50" i="19"/>
  <c r="AD50" i="10"/>
  <c r="AE50" i="10"/>
  <c r="AW50" i="19" s="1"/>
  <c r="AU52" i="19"/>
  <c r="AD52" i="10"/>
  <c r="AE52" i="10"/>
  <c r="AW52" i="19" s="1"/>
  <c r="AU54" i="19"/>
  <c r="AD54" i="10"/>
  <c r="AE54" i="10"/>
  <c r="AW54" i="19" s="1"/>
  <c r="AU56" i="19"/>
  <c r="AD56" i="10"/>
  <c r="AE56" i="10"/>
  <c r="AW56" i="19" s="1"/>
  <c r="AU58" i="19"/>
  <c r="AD58" i="10"/>
  <c r="AE58" i="10"/>
  <c r="AW58" i="19" s="1"/>
  <c r="AU60" i="19"/>
  <c r="AD60" i="10"/>
  <c r="AE60" i="10"/>
  <c r="AW60" i="19" s="1"/>
  <c r="AU62" i="19"/>
  <c r="AD62" i="10"/>
  <c r="AE62" i="10"/>
  <c r="AW62" i="19" s="1"/>
  <c r="AU64" i="19"/>
  <c r="AD64" i="10"/>
  <c r="AE64" i="10"/>
  <c r="AW64" i="19" s="1"/>
  <c r="AU66" i="19"/>
  <c r="AD66" i="10"/>
  <c r="AE66" i="10"/>
  <c r="AW66" i="19" s="1"/>
  <c r="AU68" i="19"/>
  <c r="AD68" i="10"/>
  <c r="AE68" i="10"/>
  <c r="AW68" i="19" s="1"/>
  <c r="AU70" i="19"/>
  <c r="AD70" i="10"/>
  <c r="AE70" i="10"/>
  <c r="AW70" i="19" s="1"/>
  <c r="AU72" i="19"/>
  <c r="AD72" i="10"/>
  <c r="AE72" i="10"/>
  <c r="AW72" i="19" s="1"/>
  <c r="AU74" i="19"/>
  <c r="AD74" i="10"/>
  <c r="AE74" i="10"/>
  <c r="AW74" i="19" s="1"/>
  <c r="AU76" i="19"/>
  <c r="AD76" i="10"/>
  <c r="AE76" i="10"/>
  <c r="AW76" i="19" s="1"/>
  <c r="AU78" i="19"/>
  <c r="AD78" i="10"/>
  <c r="AE78" i="10"/>
  <c r="AW78" i="19" s="1"/>
  <c r="AU80" i="19"/>
  <c r="AD80" i="10"/>
  <c r="AE80" i="10"/>
  <c r="AW80" i="19" s="1"/>
  <c r="AY7" i="19"/>
  <c r="AY9" i="19"/>
  <c r="BA9" i="19"/>
  <c r="AY11" i="19"/>
  <c r="BA11" i="19"/>
  <c r="AY13" i="19"/>
  <c r="BA13" i="19"/>
  <c r="AY15" i="19"/>
  <c r="BA15" i="19"/>
  <c r="AY17" i="19"/>
  <c r="BA17" i="19"/>
  <c r="AY19" i="19"/>
  <c r="BA19" i="19"/>
  <c r="AY21" i="19"/>
  <c r="BA21" i="19"/>
  <c r="AY23" i="19"/>
  <c r="BA23" i="19"/>
  <c r="AY25" i="19"/>
  <c r="BA25" i="19"/>
  <c r="AY27" i="19"/>
  <c r="BA27" i="19"/>
  <c r="AY29" i="19"/>
  <c r="BA29" i="19"/>
  <c r="AY31" i="19"/>
  <c r="BA31" i="19"/>
  <c r="AY33" i="19"/>
  <c r="BA33" i="19"/>
  <c r="AY35" i="19"/>
  <c r="BA35" i="19"/>
  <c r="AY37" i="19"/>
  <c r="BA37" i="19"/>
  <c r="AY39" i="19"/>
  <c r="BA39" i="19"/>
  <c r="AY41" i="19"/>
  <c r="BA41" i="19"/>
  <c r="AY43" i="19"/>
  <c r="BA43" i="19"/>
  <c r="AY45" i="19"/>
  <c r="BA45" i="19"/>
  <c r="AY47" i="19"/>
  <c r="BA47" i="19"/>
  <c r="AY49" i="19"/>
  <c r="BA49" i="19"/>
  <c r="AY51" i="19"/>
  <c r="BA51" i="19"/>
  <c r="AY53" i="19"/>
  <c r="BA53" i="19"/>
  <c r="AY55" i="19"/>
  <c r="BA55" i="19"/>
  <c r="AY57" i="19"/>
  <c r="BA57" i="19"/>
  <c r="AY59" i="19"/>
  <c r="BA59" i="19"/>
  <c r="AY61" i="19"/>
  <c r="BA61" i="19"/>
  <c r="AY63" i="19"/>
  <c r="BA63" i="19"/>
  <c r="AY65" i="19"/>
  <c r="BA65" i="19"/>
  <c r="AY67" i="19"/>
  <c r="BA67" i="19"/>
  <c r="AY69" i="19"/>
  <c r="BA69" i="19"/>
  <c r="AY71" i="19"/>
  <c r="BA71" i="19"/>
  <c r="AY73" i="19"/>
  <c r="BA73" i="19"/>
  <c r="AY75" i="19"/>
  <c r="BA75" i="19"/>
  <c r="AY77" i="19"/>
  <c r="BA77" i="19"/>
  <c r="AY79" i="19"/>
  <c r="BA79" i="19"/>
  <c r="AY81" i="19"/>
  <c r="BC8" i="19"/>
  <c r="BC10" i="19"/>
  <c r="BC12" i="19"/>
  <c r="BC14" i="19"/>
  <c r="BC16" i="19"/>
  <c r="BC18" i="19"/>
  <c r="BC20" i="19"/>
  <c r="BC22" i="19"/>
  <c r="BC24" i="19"/>
  <c r="K7" i="23"/>
  <c r="M7" i="20" s="1"/>
  <c r="AN7" i="19"/>
  <c r="K10" i="23"/>
  <c r="M10" i="20" s="1"/>
  <c r="AN10" i="19"/>
  <c r="K13" i="23"/>
  <c r="M13" i="20" s="1"/>
  <c r="AN13" i="19"/>
  <c r="K16" i="23"/>
  <c r="M16" i="20" s="1"/>
  <c r="AN16" i="19"/>
  <c r="K20" i="23"/>
  <c r="AN20" i="19"/>
  <c r="K23" i="23"/>
  <c r="AN23" i="19"/>
  <c r="K27" i="23"/>
  <c r="AN27" i="19"/>
  <c r="K30" i="23"/>
  <c r="AN30" i="19"/>
  <c r="K33" i="23"/>
  <c r="K35" i="23"/>
  <c r="AN35" i="19"/>
  <c r="K38" i="23"/>
  <c r="AN38" i="19"/>
  <c r="K41" i="23"/>
  <c r="AN41" i="19"/>
  <c r="K44" i="23"/>
  <c r="K47" i="23"/>
  <c r="AN47" i="19"/>
  <c r="K49" i="23"/>
  <c r="AN49" i="19"/>
  <c r="K52" i="23"/>
  <c r="AN52" i="19"/>
  <c r="K55" i="23"/>
  <c r="AN55" i="19"/>
  <c r="K58" i="23"/>
  <c r="AN58" i="19"/>
  <c r="AM72" i="19"/>
  <c r="AO72" i="19"/>
  <c r="K73" i="23"/>
  <c r="AN73" i="19"/>
  <c r="D10" i="23"/>
  <c r="F10" i="20" s="1"/>
  <c r="L10" i="19"/>
  <c r="J85" i="25"/>
  <c r="F85" i="25"/>
  <c r="B85" i="25"/>
  <c r="M85" i="25"/>
  <c r="I85" i="25"/>
  <c r="E85" i="25"/>
  <c r="L7" i="25"/>
  <c r="H7" i="25"/>
  <c r="D7" i="25"/>
  <c r="L85" i="25"/>
  <c r="H85" i="25"/>
  <c r="D85" i="25"/>
  <c r="K7" i="25"/>
  <c r="G7" i="25"/>
  <c r="C7" i="25"/>
  <c r="K85" i="25"/>
  <c r="G85" i="25"/>
  <c r="C85" i="25"/>
  <c r="J7" i="25"/>
  <c r="F7" i="25"/>
  <c r="B7" i="25"/>
  <c r="M85" i="24"/>
  <c r="I85" i="24"/>
  <c r="E85" i="24"/>
  <c r="L7" i="24"/>
  <c r="H7" i="24"/>
  <c r="D7" i="24"/>
  <c r="M7" i="25"/>
  <c r="L85" i="24"/>
  <c r="H85" i="24"/>
  <c r="D85" i="24"/>
  <c r="K7" i="24"/>
  <c r="G7" i="24"/>
  <c r="C7" i="24"/>
  <c r="I7" i="25"/>
  <c r="K85" i="24"/>
  <c r="G85" i="24"/>
  <c r="C85" i="24"/>
  <c r="J7" i="24"/>
  <c r="F7" i="24"/>
  <c r="B7" i="24"/>
  <c r="E7" i="25"/>
  <c r="E81" i="25" s="1"/>
  <c r="R10" i="25" s="1"/>
  <c r="J85" i="24"/>
  <c r="F85" i="24"/>
  <c r="B85" i="24"/>
  <c r="M7" i="24"/>
  <c r="I7" i="24"/>
  <c r="E7" i="24"/>
  <c r="J88" i="25"/>
  <c r="F88" i="25"/>
  <c r="B88" i="25"/>
  <c r="M88" i="25"/>
  <c r="I88" i="25"/>
  <c r="E88" i="25"/>
  <c r="K10" i="25"/>
  <c r="G10" i="25"/>
  <c r="C10" i="25"/>
  <c r="L88" i="25"/>
  <c r="H88" i="25"/>
  <c r="D88" i="25"/>
  <c r="J10" i="25"/>
  <c r="F10" i="25"/>
  <c r="B10" i="25"/>
  <c r="K88" i="25"/>
  <c r="G88" i="25"/>
  <c r="C88" i="25"/>
  <c r="M10" i="25"/>
  <c r="I10" i="25"/>
  <c r="E10" i="25"/>
  <c r="J88" i="24"/>
  <c r="K88" i="24"/>
  <c r="F88" i="24"/>
  <c r="B88" i="24"/>
  <c r="M10" i="24"/>
  <c r="I10" i="24"/>
  <c r="E10" i="24"/>
  <c r="L10" i="25"/>
  <c r="I88" i="24"/>
  <c r="E88" i="24"/>
  <c r="L10" i="24"/>
  <c r="H10" i="24"/>
  <c r="D10" i="24"/>
  <c r="H10" i="25"/>
  <c r="M88" i="24"/>
  <c r="H88" i="24"/>
  <c r="D88" i="24"/>
  <c r="K10" i="24"/>
  <c r="G10" i="24"/>
  <c r="C10" i="24"/>
  <c r="D10" i="25"/>
  <c r="L88" i="24"/>
  <c r="G88" i="24"/>
  <c r="C88" i="24"/>
  <c r="J10" i="24"/>
  <c r="F10" i="24"/>
  <c r="B10" i="24"/>
  <c r="E15" i="19"/>
  <c r="E29" i="19"/>
  <c r="E38" i="19"/>
  <c r="E48" i="19"/>
  <c r="E53" i="19"/>
  <c r="E56" i="19"/>
  <c r="E61" i="19"/>
  <c r="AI81" i="19"/>
  <c r="AM65" i="19"/>
  <c r="AO65" i="19"/>
  <c r="K66" i="23"/>
  <c r="AN66" i="19"/>
  <c r="AM69" i="19"/>
  <c r="AO69" i="19"/>
  <c r="K70" i="23"/>
  <c r="AN70" i="19"/>
  <c r="AM73" i="19"/>
  <c r="AO73" i="19"/>
  <c r="K74" i="23"/>
  <c r="AN74" i="19"/>
  <c r="AM77" i="19"/>
  <c r="AO77" i="19"/>
  <c r="K78" i="23"/>
  <c r="AN78" i="19"/>
  <c r="AM81" i="19"/>
  <c r="D7" i="23"/>
  <c r="F7" i="20" s="1"/>
  <c r="L7" i="19"/>
  <c r="K10" i="19"/>
  <c r="M10" i="19"/>
  <c r="D11" i="23"/>
  <c r="F11" i="20" s="1"/>
  <c r="L11" i="19"/>
  <c r="K14" i="19"/>
  <c r="M14" i="19"/>
  <c r="D15" i="23"/>
  <c r="F15" i="20" s="1"/>
  <c r="L15" i="19"/>
  <c r="K18" i="19"/>
  <c r="M18" i="19"/>
  <c r="D19" i="23"/>
  <c r="L19" i="19"/>
  <c r="K22" i="19"/>
  <c r="M22" i="19"/>
  <c r="D23" i="23"/>
  <c r="L23" i="19"/>
  <c r="K26" i="19"/>
  <c r="M26" i="19"/>
  <c r="D27" i="23"/>
  <c r="L27" i="19"/>
  <c r="K30" i="19"/>
  <c r="M30" i="19"/>
  <c r="D31" i="23"/>
  <c r="L31" i="19"/>
  <c r="K34" i="19"/>
  <c r="M34" i="19"/>
  <c r="D35" i="23"/>
  <c r="L35" i="19"/>
  <c r="K38" i="19"/>
  <c r="M38" i="19"/>
  <c r="D39" i="23"/>
  <c r="L39" i="19"/>
  <c r="K42" i="19"/>
  <c r="M42" i="19"/>
  <c r="D43" i="23"/>
  <c r="L43" i="19"/>
  <c r="K46" i="19"/>
  <c r="M46" i="19"/>
  <c r="D47" i="23"/>
  <c r="L47" i="19"/>
  <c r="K50" i="19"/>
  <c r="M50" i="19"/>
  <c r="D51" i="23"/>
  <c r="L51" i="19"/>
  <c r="K54" i="19"/>
  <c r="M54" i="19"/>
  <c r="D55" i="23"/>
  <c r="L55" i="19"/>
  <c r="K58" i="19"/>
  <c r="M58" i="19"/>
  <c r="D59" i="23"/>
  <c r="L59" i="19"/>
  <c r="K62" i="19"/>
  <c r="M62" i="19"/>
  <c r="D63" i="23"/>
  <c r="L63" i="19"/>
  <c r="K66" i="19"/>
  <c r="M66" i="19"/>
  <c r="D67" i="23"/>
  <c r="L67" i="19"/>
  <c r="K70" i="19"/>
  <c r="M70" i="19"/>
  <c r="D71" i="23"/>
  <c r="L71" i="19"/>
  <c r="K74" i="19"/>
  <c r="M74" i="19"/>
  <c r="D75" i="23"/>
  <c r="L75" i="19"/>
  <c r="K78" i="19"/>
  <c r="M78" i="19"/>
  <c r="D79" i="23"/>
  <c r="L79" i="19"/>
  <c r="J81" i="19"/>
  <c r="G7" i="19"/>
  <c r="C8" i="23"/>
  <c r="E8" i="20" s="1"/>
  <c r="H8" i="19"/>
  <c r="G11" i="19"/>
  <c r="I11" i="19"/>
  <c r="C12" i="23"/>
  <c r="E12" i="20" s="1"/>
  <c r="H12" i="19"/>
  <c r="G15" i="19"/>
  <c r="I15" i="19"/>
  <c r="C16" i="23"/>
  <c r="E16" i="20" s="1"/>
  <c r="H16" i="19"/>
  <c r="G19" i="19"/>
  <c r="I19" i="19"/>
  <c r="C20" i="23"/>
  <c r="H20" i="19"/>
  <c r="G23" i="19"/>
  <c r="I23" i="19"/>
  <c r="C24" i="23"/>
  <c r="H24" i="19"/>
  <c r="G27" i="19"/>
  <c r="I27" i="19"/>
  <c r="C28" i="23"/>
  <c r="H28" i="19"/>
  <c r="G31" i="19"/>
  <c r="I31" i="19"/>
  <c r="C32" i="23"/>
  <c r="H32" i="19"/>
  <c r="G35" i="19"/>
  <c r="I35" i="19"/>
  <c r="C36" i="23"/>
  <c r="H36" i="19"/>
  <c r="G39" i="19"/>
  <c r="I39" i="19"/>
  <c r="C40" i="23"/>
  <c r="H40" i="19"/>
  <c r="G43" i="19"/>
  <c r="I43" i="19"/>
  <c r="C44" i="23"/>
  <c r="H44" i="19"/>
  <c r="G47" i="19"/>
  <c r="I47" i="19"/>
  <c r="C48" i="23"/>
  <c r="H48" i="19"/>
  <c r="G51" i="19"/>
  <c r="I51" i="19"/>
  <c r="C52" i="23"/>
  <c r="H52" i="19"/>
  <c r="G55" i="19"/>
  <c r="I55" i="19"/>
  <c r="C56" i="23"/>
  <c r="H56" i="19"/>
  <c r="G59" i="19"/>
  <c r="I59" i="19"/>
  <c r="C60" i="23"/>
  <c r="H60" i="19"/>
  <c r="G63" i="19"/>
  <c r="I63" i="19"/>
  <c r="C64" i="23"/>
  <c r="H64" i="19"/>
  <c r="G67" i="19"/>
  <c r="I67" i="19"/>
  <c r="C68" i="23"/>
  <c r="H68" i="19"/>
  <c r="G71" i="19"/>
  <c r="I71" i="19"/>
  <c r="C72" i="23"/>
  <c r="H72" i="19"/>
  <c r="G75" i="19"/>
  <c r="I75" i="19"/>
  <c r="C76" i="23"/>
  <c r="H76" i="19"/>
  <c r="G79" i="19"/>
  <c r="I79" i="19"/>
  <c r="C80" i="23"/>
  <c r="H80" i="19"/>
  <c r="S7" i="19"/>
  <c r="S11" i="19"/>
  <c r="U11" i="19"/>
  <c r="F12" i="23"/>
  <c r="H12" i="20" s="1"/>
  <c r="T12" i="19"/>
  <c r="S15" i="19"/>
  <c r="U15" i="19"/>
  <c r="F16" i="23"/>
  <c r="H16" i="20" s="1"/>
  <c r="T16" i="19"/>
  <c r="S19" i="19"/>
  <c r="U19" i="19"/>
  <c r="S23" i="19"/>
  <c r="U23" i="19"/>
  <c r="F24" i="23"/>
  <c r="S27" i="19"/>
  <c r="U27" i="19"/>
  <c r="S31" i="19"/>
  <c r="U31" i="19"/>
  <c r="F32" i="23"/>
  <c r="T32" i="19"/>
  <c r="S35" i="19"/>
  <c r="U35" i="19"/>
  <c r="F36" i="23"/>
  <c r="T36" i="19"/>
  <c r="S39" i="19"/>
  <c r="U39" i="19"/>
  <c r="S43" i="19"/>
  <c r="U43" i="19"/>
  <c r="S47" i="19"/>
  <c r="U47" i="19"/>
  <c r="S51" i="19"/>
  <c r="U51" i="19"/>
  <c r="S55" i="19"/>
  <c r="U55" i="19"/>
  <c r="F56" i="23"/>
  <c r="T56" i="19"/>
  <c r="S59" i="19"/>
  <c r="U59" i="19"/>
  <c r="F60" i="23"/>
  <c r="T60" i="19"/>
  <c r="S63" i="19"/>
  <c r="U63" i="19"/>
  <c r="T64" i="19"/>
  <c r="S67" i="19"/>
  <c r="U67" i="19"/>
  <c r="S71" i="19"/>
  <c r="U71" i="19"/>
  <c r="F72" i="23"/>
  <c r="T72" i="19"/>
  <c r="S75" i="19"/>
  <c r="U75" i="19"/>
  <c r="F76" i="23"/>
  <c r="T76" i="19"/>
  <c r="S79" i="19"/>
  <c r="U79" i="19"/>
  <c r="Q56" i="19"/>
  <c r="Q60" i="19"/>
  <c r="Q64" i="19"/>
  <c r="Q68" i="19"/>
  <c r="Q72" i="19"/>
  <c r="Q74" i="19"/>
  <c r="Q76" i="19"/>
  <c r="Q80" i="19"/>
  <c r="Z80" i="19"/>
  <c r="AD81" i="19"/>
  <c r="AB81" i="10"/>
  <c r="AT81" i="19" s="1"/>
  <c r="R81" i="19"/>
  <c r="E55" i="23"/>
  <c r="N92" i="24"/>
  <c r="N100" i="24"/>
  <c r="N108" i="24"/>
  <c r="N109" i="24"/>
  <c r="N110" i="24"/>
  <c r="N124" i="24"/>
  <c r="N125" i="24"/>
  <c r="N126" i="24"/>
  <c r="N140" i="24"/>
  <c r="N141" i="24"/>
  <c r="N142" i="24"/>
  <c r="N156" i="24"/>
  <c r="N157" i="24"/>
  <c r="N13" i="25"/>
  <c r="N18" i="25"/>
  <c r="N94" i="24"/>
  <c r="N102" i="24"/>
  <c r="N113" i="24"/>
  <c r="N114" i="24"/>
  <c r="N129" i="24"/>
  <c r="N130" i="24"/>
  <c r="N145" i="24"/>
  <c r="N146" i="24"/>
  <c r="N14" i="25"/>
  <c r="N20" i="25"/>
  <c r="N21" i="25"/>
  <c r="W81" i="19"/>
  <c r="N96" i="24"/>
  <c r="N104" i="24"/>
  <c r="N118" i="24"/>
  <c r="N134" i="24"/>
  <c r="N150" i="24"/>
  <c r="N9" i="25"/>
  <c r="N25" i="25"/>
  <c r="B71" i="23"/>
  <c r="B68" i="19"/>
  <c r="B75" i="23"/>
  <c r="B66" i="19"/>
  <c r="B74" i="19"/>
  <c r="B72" i="19"/>
  <c r="B67" i="23"/>
  <c r="B70" i="19"/>
  <c r="D66" i="19"/>
  <c r="D70" i="19"/>
  <c r="D74" i="19"/>
  <c r="D78" i="19"/>
  <c r="D65" i="19"/>
  <c r="D69" i="19"/>
  <c r="D73" i="19"/>
  <c r="D77" i="19"/>
  <c r="B67" i="19"/>
  <c r="B69" i="19"/>
  <c r="B71" i="19"/>
  <c r="B73" i="19"/>
  <c r="B75" i="19"/>
  <c r="B64" i="23"/>
  <c r="B68" i="23"/>
  <c r="B72" i="23"/>
  <c r="B76" i="23"/>
  <c r="B80" i="23"/>
  <c r="B64" i="19"/>
  <c r="B65" i="19"/>
  <c r="B65" i="23"/>
  <c r="B69" i="23"/>
  <c r="B73" i="23"/>
  <c r="B77" i="23"/>
  <c r="E76" i="19"/>
  <c r="E77" i="19"/>
  <c r="E78" i="19"/>
  <c r="E79" i="19"/>
  <c r="E80" i="19"/>
  <c r="B74" i="23"/>
  <c r="D71" i="19"/>
  <c r="B79" i="23"/>
  <c r="D80" i="19"/>
  <c r="B60" i="19"/>
  <c r="B63" i="23"/>
  <c r="B62" i="19"/>
  <c r="D62" i="19"/>
  <c r="B61" i="19"/>
  <c r="B63" i="19"/>
  <c r="B61" i="23"/>
  <c r="D60" i="19"/>
  <c r="B59" i="19"/>
  <c r="B58" i="23"/>
  <c r="E57" i="19"/>
  <c r="B55" i="19"/>
  <c r="B54" i="19"/>
  <c r="B52" i="19"/>
  <c r="E49" i="19"/>
  <c r="B43" i="19"/>
  <c r="B44" i="19"/>
  <c r="B45" i="19"/>
  <c r="B46" i="19"/>
  <c r="B47" i="19"/>
  <c r="E39" i="19"/>
  <c r="E40" i="19"/>
  <c r="E41" i="19"/>
  <c r="E31" i="19"/>
  <c r="E35" i="19"/>
  <c r="E32" i="19"/>
  <c r="E36" i="19"/>
  <c r="E34" i="19"/>
  <c r="E33" i="19"/>
  <c r="E37" i="19"/>
  <c r="D34" i="19"/>
  <c r="B34" i="23"/>
  <c r="D33" i="19"/>
  <c r="B37" i="23"/>
  <c r="B32" i="23"/>
  <c r="D32" i="19"/>
  <c r="B36" i="23"/>
  <c r="D36" i="19"/>
  <c r="B31" i="23"/>
  <c r="D31" i="19"/>
  <c r="B35" i="23"/>
  <c r="D35" i="19"/>
  <c r="B31" i="19"/>
  <c r="B32" i="19"/>
  <c r="B33" i="19"/>
  <c r="B34" i="19"/>
  <c r="B35" i="19"/>
  <c r="B36" i="19"/>
  <c r="B37" i="19"/>
  <c r="E30" i="19"/>
  <c r="D26" i="19"/>
  <c r="B27" i="19"/>
  <c r="B28" i="23"/>
  <c r="B27" i="23"/>
  <c r="E28" i="19"/>
  <c r="B26" i="19"/>
  <c r="E25" i="19"/>
  <c r="B24" i="19"/>
  <c r="B22" i="19"/>
  <c r="D21" i="19"/>
  <c r="B21" i="19"/>
  <c r="E20" i="19"/>
  <c r="B19" i="19"/>
  <c r="B18" i="19"/>
  <c r="B17" i="19"/>
  <c r="E16" i="19"/>
  <c r="B14" i="19"/>
  <c r="B13" i="19"/>
  <c r="B12" i="23"/>
  <c r="D12" i="20" s="1"/>
  <c r="E12" i="19"/>
  <c r="E11" i="19"/>
  <c r="B10" i="19"/>
  <c r="E10" i="19"/>
  <c r="D9" i="19"/>
  <c r="B9" i="19"/>
  <c r="D10" i="19"/>
  <c r="B8" i="19"/>
  <c r="B7" i="23"/>
  <c r="D7" i="20" s="1"/>
  <c r="D7" i="19"/>
  <c r="B81" i="19"/>
  <c r="B7" i="19"/>
  <c r="Q40" i="19"/>
  <c r="P35" i="19"/>
  <c r="Q22" i="19"/>
  <c r="E28" i="23"/>
  <c r="Q10" i="19"/>
  <c r="Q14" i="19"/>
  <c r="Q18" i="19"/>
  <c r="E22" i="23"/>
  <c r="Q24" i="19"/>
  <c r="Q28" i="19"/>
  <c r="P32" i="19"/>
  <c r="P39" i="19"/>
  <c r="P41" i="19"/>
  <c r="Q36" i="19"/>
  <c r="P40" i="19"/>
  <c r="E53" i="23"/>
  <c r="Q31" i="19"/>
  <c r="P33" i="19"/>
  <c r="Q34" i="19"/>
  <c r="Q44" i="19"/>
  <c r="Q48" i="19"/>
  <c r="O55" i="19"/>
  <c r="O8" i="19"/>
  <c r="O28" i="19"/>
  <c r="O39" i="19"/>
  <c r="O51" i="19"/>
  <c r="E29" i="23"/>
  <c r="E23" i="23"/>
  <c r="Q25" i="19"/>
  <c r="E38" i="23"/>
  <c r="E43" i="23"/>
  <c r="Q45" i="19"/>
  <c r="Q47" i="19"/>
  <c r="P50" i="19"/>
  <c r="Q57" i="19"/>
  <c r="Q59" i="19"/>
  <c r="Q61" i="19"/>
  <c r="Q63" i="19"/>
  <c r="Q65" i="19"/>
  <c r="Q67" i="19"/>
  <c r="Q69" i="19"/>
  <c r="Q71" i="19"/>
  <c r="Q73" i="19"/>
  <c r="Q75" i="19"/>
  <c r="Q77" i="19"/>
  <c r="Q79" i="19"/>
  <c r="O22" i="19"/>
  <c r="O41" i="19"/>
  <c r="Q9" i="19"/>
  <c r="Q11" i="19"/>
  <c r="Q13" i="19"/>
  <c r="Q15" i="19"/>
  <c r="Q17" i="19"/>
  <c r="Q19" i="19"/>
  <c r="Q21" i="19"/>
  <c r="Q23" i="19"/>
  <c r="Q35" i="19"/>
  <c r="Q39" i="19"/>
  <c r="Q51" i="19"/>
  <c r="N39" i="19"/>
  <c r="N36" i="19"/>
  <c r="Q27" i="19"/>
  <c r="Q33" i="19"/>
  <c r="Q38" i="19"/>
  <c r="Q43" i="19"/>
  <c r="Q50" i="19"/>
  <c r="Q54" i="19"/>
  <c r="Q55" i="19"/>
  <c r="N22" i="19"/>
  <c r="N28" i="19"/>
  <c r="N31" i="19"/>
  <c r="N43" i="19"/>
  <c r="E30" i="23"/>
  <c r="P31" i="19"/>
  <c r="Q32" i="19"/>
  <c r="Q53" i="19"/>
  <c r="N35" i="19"/>
  <c r="N51" i="19"/>
  <c r="P36" i="19"/>
  <c r="Q42" i="19"/>
  <c r="Q30" i="19"/>
  <c r="N80" i="19"/>
  <c r="N79" i="19"/>
  <c r="Q78" i="19"/>
  <c r="N77" i="19"/>
  <c r="N76" i="19"/>
  <c r="N71" i="19"/>
  <c r="N72" i="19"/>
  <c r="N73" i="19"/>
  <c r="N74" i="19"/>
  <c r="N75" i="19"/>
  <c r="Q70" i="19"/>
  <c r="N69" i="19"/>
  <c r="N68" i="19"/>
  <c r="N67" i="19"/>
  <c r="Q66" i="19"/>
  <c r="N65" i="19"/>
  <c r="N64" i="19"/>
  <c r="N63" i="19"/>
  <c r="Q62" i="19"/>
  <c r="N61" i="19"/>
  <c r="N60" i="19"/>
  <c r="N59" i="19"/>
  <c r="Q58" i="19"/>
  <c r="N57" i="19"/>
  <c r="N56" i="19"/>
  <c r="N53" i="19"/>
  <c r="N52" i="19"/>
  <c r="P51" i="19"/>
  <c r="N48" i="19"/>
  <c r="N47" i="19"/>
  <c r="Q46" i="19"/>
  <c r="N45" i="19"/>
  <c r="N44" i="19"/>
  <c r="N41" i="19"/>
  <c r="N40" i="19"/>
  <c r="Q37" i="19"/>
  <c r="N33" i="19"/>
  <c r="N32" i="19"/>
  <c r="Q29" i="19"/>
  <c r="Q26" i="19"/>
  <c r="N25" i="19"/>
  <c r="N24" i="19"/>
  <c r="N21" i="19"/>
  <c r="Q20" i="19"/>
  <c r="N19" i="19"/>
  <c r="N18" i="19"/>
  <c r="N17" i="19"/>
  <c r="Q16" i="19"/>
  <c r="N15" i="19"/>
  <c r="N14" i="19"/>
  <c r="N13" i="19"/>
  <c r="Q12" i="19"/>
  <c r="N11" i="19"/>
  <c r="N10" i="19"/>
  <c r="N9" i="19"/>
  <c r="Q8" i="19"/>
  <c r="E7" i="23"/>
  <c r="G7" i="20" s="1"/>
  <c r="Q7" i="19"/>
  <c r="N81" i="19"/>
  <c r="E49" i="23"/>
  <c r="Q49" i="19"/>
  <c r="H55" i="19" l="1"/>
  <c r="L45" i="19"/>
  <c r="D28" i="19"/>
  <c r="B66" i="23"/>
  <c r="AN81" i="19"/>
  <c r="L58" i="19"/>
  <c r="L50" i="19"/>
  <c r="H59" i="19"/>
  <c r="L78" i="19"/>
  <c r="AN34" i="19"/>
  <c r="AN12" i="19"/>
  <c r="D23" i="19"/>
  <c r="H10" i="19"/>
  <c r="D75" i="19"/>
  <c r="T7" i="19"/>
  <c r="AJ81" i="19"/>
  <c r="T20" i="19"/>
  <c r="F43" i="23"/>
  <c r="T40" i="19"/>
  <c r="T63" i="19"/>
  <c r="T23" i="19"/>
  <c r="F28" i="23"/>
  <c r="F44" i="23"/>
  <c r="F51" i="23"/>
  <c r="F68" i="23"/>
  <c r="F80" i="23"/>
  <c r="T19" i="19"/>
  <c r="F62" i="23"/>
  <c r="T15" i="19"/>
  <c r="T31" i="19"/>
  <c r="F10" i="23"/>
  <c r="H10" i="20" s="1"/>
  <c r="T55" i="19"/>
  <c r="F26" i="23"/>
  <c r="T52" i="19"/>
  <c r="T67" i="19"/>
  <c r="T59" i="19"/>
  <c r="F70" i="23"/>
  <c r="T54" i="19"/>
  <c r="T18" i="19"/>
  <c r="T48" i="19"/>
  <c r="T39" i="19"/>
  <c r="T78" i="19"/>
  <c r="T46" i="19"/>
  <c r="T71" i="19"/>
  <c r="T75" i="19"/>
  <c r="P23" i="19"/>
  <c r="P30" i="19"/>
  <c r="P55" i="19"/>
  <c r="B26" i="23"/>
  <c r="D63" i="19"/>
  <c r="H81" i="19"/>
  <c r="P28" i="19"/>
  <c r="E32" i="23"/>
  <c r="E39" i="23"/>
  <c r="P22" i="19"/>
  <c r="D76" i="19"/>
  <c r="J159" i="24"/>
  <c r="J81" i="24"/>
  <c r="I81" i="25"/>
  <c r="R14" i="25" s="1"/>
  <c r="D159" i="24"/>
  <c r="D81" i="24"/>
  <c r="I159" i="24"/>
  <c r="J81" i="25"/>
  <c r="R15" i="25" s="1"/>
  <c r="C81" i="25"/>
  <c r="R8" i="25" s="1"/>
  <c r="L81" i="25"/>
  <c r="R17" i="25" s="1"/>
  <c r="C159" i="24"/>
  <c r="H81" i="24"/>
  <c r="M159" i="24"/>
  <c r="L81" i="19"/>
  <c r="D27" i="19"/>
  <c r="H63" i="23"/>
  <c r="AB63" i="19"/>
  <c r="H47" i="23"/>
  <c r="AB47" i="19"/>
  <c r="H31" i="23"/>
  <c r="AB31" i="19"/>
  <c r="H19" i="23"/>
  <c r="AB19" i="19"/>
  <c r="G73" i="23"/>
  <c r="X73" i="19"/>
  <c r="G49" i="23"/>
  <c r="X49" i="19"/>
  <c r="N10" i="25"/>
  <c r="N73" i="23"/>
  <c r="AZ73" i="19"/>
  <c r="N41" i="23"/>
  <c r="AZ41" i="19"/>
  <c r="M76" i="23"/>
  <c r="AV76" i="19"/>
  <c r="M68" i="23"/>
  <c r="AV68" i="19"/>
  <c r="M60" i="23"/>
  <c r="AV60" i="19"/>
  <c r="M52" i="23"/>
  <c r="AV52" i="19"/>
  <c r="L27" i="23"/>
  <c r="AR27" i="19"/>
  <c r="I70" i="23"/>
  <c r="AF70" i="19"/>
  <c r="I62" i="23"/>
  <c r="AF62" i="19"/>
  <c r="I30" i="23"/>
  <c r="AF30" i="19"/>
  <c r="I22" i="23"/>
  <c r="AF22" i="19"/>
  <c r="I14" i="23"/>
  <c r="K14" i="20" s="1"/>
  <c r="AF14" i="19"/>
  <c r="F77" i="23"/>
  <c r="T77" i="19"/>
  <c r="F61" i="23"/>
  <c r="T61" i="19"/>
  <c r="D48" i="23"/>
  <c r="L48" i="19"/>
  <c r="D16" i="23"/>
  <c r="F16" i="20" s="1"/>
  <c r="L16" i="19"/>
  <c r="F66" i="23"/>
  <c r="T66" i="19"/>
  <c r="F22" i="23"/>
  <c r="T22" i="19"/>
  <c r="C74" i="23"/>
  <c r="H74" i="19"/>
  <c r="C42" i="23"/>
  <c r="H42" i="19"/>
  <c r="D65" i="23"/>
  <c r="L65" i="19"/>
  <c r="D37" i="23"/>
  <c r="L37" i="19"/>
  <c r="D21" i="23"/>
  <c r="L21" i="19"/>
  <c r="AK7" i="19"/>
  <c r="AK81" i="19"/>
  <c r="BQ6" i="19" s="1"/>
  <c r="N78" i="23"/>
  <c r="AZ78" i="19"/>
  <c r="N70" i="23"/>
  <c r="AZ70" i="19"/>
  <c r="N62" i="23"/>
  <c r="AZ62" i="19"/>
  <c r="N54" i="23"/>
  <c r="AZ54" i="19"/>
  <c r="N46" i="23"/>
  <c r="AZ46" i="19"/>
  <c r="N38" i="23"/>
  <c r="AZ38" i="19"/>
  <c r="N30" i="23"/>
  <c r="AZ30" i="19"/>
  <c r="N22" i="23"/>
  <c r="AZ22" i="19"/>
  <c r="N14" i="23"/>
  <c r="P14" i="20" s="1"/>
  <c r="AZ14" i="19"/>
  <c r="M77" i="23"/>
  <c r="AV77" i="19"/>
  <c r="M69" i="23"/>
  <c r="AV69" i="19"/>
  <c r="M61" i="23"/>
  <c r="AV61" i="19"/>
  <c r="M53" i="23"/>
  <c r="AV53" i="19"/>
  <c r="M45" i="23"/>
  <c r="AV45" i="19"/>
  <c r="M37" i="23"/>
  <c r="AV37" i="19"/>
  <c r="M29" i="23"/>
  <c r="AV29" i="19"/>
  <c r="M21" i="23"/>
  <c r="AV21" i="19"/>
  <c r="M13" i="23"/>
  <c r="O13" i="20" s="1"/>
  <c r="AV13" i="19"/>
  <c r="AW7" i="19"/>
  <c r="AE81" i="10"/>
  <c r="AW81" i="19" s="1"/>
  <c r="BT6" i="19" s="1"/>
  <c r="L80" i="23"/>
  <c r="AR80" i="19"/>
  <c r="L72" i="23"/>
  <c r="AR72" i="19"/>
  <c r="L64" i="23"/>
  <c r="AR64" i="19"/>
  <c r="L56" i="23"/>
  <c r="AR56" i="19"/>
  <c r="L48" i="23"/>
  <c r="AR48" i="19"/>
  <c r="L40" i="23"/>
  <c r="AR40" i="19"/>
  <c r="L32" i="23"/>
  <c r="AR32" i="19"/>
  <c r="L24" i="23"/>
  <c r="AR24" i="19"/>
  <c r="L16" i="23"/>
  <c r="N16" i="20" s="1"/>
  <c r="AR16" i="19"/>
  <c r="L8" i="23"/>
  <c r="N8" i="20" s="1"/>
  <c r="AR8" i="19"/>
  <c r="I79" i="23"/>
  <c r="AF79" i="19"/>
  <c r="I71" i="23"/>
  <c r="AF71" i="19"/>
  <c r="I63" i="23"/>
  <c r="AF63" i="19"/>
  <c r="I55" i="23"/>
  <c r="AF55" i="19"/>
  <c r="I47" i="23"/>
  <c r="AF47" i="19"/>
  <c r="I39" i="23"/>
  <c r="AF39" i="19"/>
  <c r="I31" i="23"/>
  <c r="AF31" i="19"/>
  <c r="I23" i="23"/>
  <c r="AF23" i="19"/>
  <c r="I15" i="23"/>
  <c r="K15" i="20" s="1"/>
  <c r="AF15" i="19"/>
  <c r="I7" i="23"/>
  <c r="K7" i="20" s="1"/>
  <c r="AF7" i="19"/>
  <c r="AF81" i="19"/>
  <c r="H67" i="23"/>
  <c r="AB67" i="19"/>
  <c r="H51" i="23"/>
  <c r="AB51" i="19"/>
  <c r="H35" i="23"/>
  <c r="AB35" i="19"/>
  <c r="H15" i="23"/>
  <c r="J15" i="20" s="1"/>
  <c r="AB15" i="19"/>
  <c r="G77" i="23"/>
  <c r="X77" i="19"/>
  <c r="G61" i="23"/>
  <c r="X61" i="19"/>
  <c r="G45" i="23"/>
  <c r="X45" i="19"/>
  <c r="G33" i="23"/>
  <c r="X33" i="19"/>
  <c r="G17" i="23"/>
  <c r="I17" i="20" s="1"/>
  <c r="X17" i="19"/>
  <c r="G9" i="23"/>
  <c r="I9" i="20" s="1"/>
  <c r="X9" i="19"/>
  <c r="I81" i="24"/>
  <c r="N33" i="23"/>
  <c r="AZ33" i="19"/>
  <c r="N25" i="23"/>
  <c r="AZ25" i="19"/>
  <c r="M20" i="23"/>
  <c r="AV20" i="19"/>
  <c r="L67" i="23"/>
  <c r="AR67" i="19"/>
  <c r="L35" i="23"/>
  <c r="AR35" i="19"/>
  <c r="I78" i="23"/>
  <c r="AF78" i="19"/>
  <c r="F13" i="23"/>
  <c r="H13" i="20" s="1"/>
  <c r="T13" i="19"/>
  <c r="C77" i="23"/>
  <c r="H77" i="19"/>
  <c r="D80" i="23"/>
  <c r="L80" i="19"/>
  <c r="D64" i="23"/>
  <c r="L64" i="19"/>
  <c r="H74" i="23"/>
  <c r="AB74" i="19"/>
  <c r="H58" i="23"/>
  <c r="AB58" i="19"/>
  <c r="H42" i="23"/>
  <c r="AB42" i="19"/>
  <c r="H30" i="23"/>
  <c r="AB30" i="19"/>
  <c r="H18" i="23"/>
  <c r="J18" i="20" s="1"/>
  <c r="AB18" i="19"/>
  <c r="G76" i="23"/>
  <c r="X76" i="19"/>
  <c r="G64" i="23"/>
  <c r="X64" i="19"/>
  <c r="G56" i="23"/>
  <c r="X56" i="19"/>
  <c r="G44" i="23"/>
  <c r="X44" i="19"/>
  <c r="G36" i="23"/>
  <c r="X36" i="19"/>
  <c r="G28" i="23"/>
  <c r="X28" i="19"/>
  <c r="G20" i="23"/>
  <c r="X20" i="19"/>
  <c r="G8" i="23"/>
  <c r="I8" i="20" s="1"/>
  <c r="X8" i="19"/>
  <c r="M81" i="24"/>
  <c r="C81" i="24"/>
  <c r="H159" i="24"/>
  <c r="C159" i="25"/>
  <c r="U8" i="25" s="1"/>
  <c r="G81" i="25"/>
  <c r="R12" i="25" s="1"/>
  <c r="L159" i="25"/>
  <c r="U17" i="25" s="1"/>
  <c r="E159" i="25"/>
  <c r="U10" i="25" s="1"/>
  <c r="F159" i="25"/>
  <c r="U11" i="25" s="1"/>
  <c r="N75" i="23"/>
  <c r="AZ75" i="19"/>
  <c r="N67" i="23"/>
  <c r="AZ67" i="19"/>
  <c r="N59" i="23"/>
  <c r="AZ59" i="19"/>
  <c r="N51" i="23"/>
  <c r="AZ51" i="19"/>
  <c r="N43" i="23"/>
  <c r="AZ43" i="19"/>
  <c r="N35" i="23"/>
  <c r="AZ35" i="19"/>
  <c r="N27" i="23"/>
  <c r="AZ27" i="19"/>
  <c r="N19" i="23"/>
  <c r="AZ19" i="19"/>
  <c r="N11" i="23"/>
  <c r="P11" i="20" s="1"/>
  <c r="AZ11" i="19"/>
  <c r="M78" i="23"/>
  <c r="AV78" i="19"/>
  <c r="M70" i="23"/>
  <c r="AV70" i="19"/>
  <c r="M62" i="23"/>
  <c r="AV62" i="19"/>
  <c r="M54" i="23"/>
  <c r="AV54" i="19"/>
  <c r="M46" i="23"/>
  <c r="AV46" i="19"/>
  <c r="M38" i="23"/>
  <c r="AV38" i="19"/>
  <c r="M30" i="23"/>
  <c r="AV30" i="19"/>
  <c r="M22" i="23"/>
  <c r="AV22" i="19"/>
  <c r="M14" i="23"/>
  <c r="O14" i="20" s="1"/>
  <c r="AV14" i="19"/>
  <c r="L77" i="23"/>
  <c r="AR77" i="19"/>
  <c r="L69" i="23"/>
  <c r="AR69" i="19"/>
  <c r="L61" i="23"/>
  <c r="AR61" i="19"/>
  <c r="L53" i="23"/>
  <c r="AR53" i="19"/>
  <c r="L45" i="23"/>
  <c r="AR45" i="19"/>
  <c r="L37" i="23"/>
  <c r="AR37" i="19"/>
  <c r="L29" i="23"/>
  <c r="AR29" i="19"/>
  <c r="L21" i="23"/>
  <c r="AR21" i="19"/>
  <c r="L13" i="23"/>
  <c r="N13" i="20" s="1"/>
  <c r="AR13" i="19"/>
  <c r="AS7" i="19"/>
  <c r="AS81" i="19"/>
  <c r="BS6" i="19" s="1"/>
  <c r="I80" i="23"/>
  <c r="AF80" i="19"/>
  <c r="I72" i="23"/>
  <c r="AF72" i="19"/>
  <c r="I64" i="23"/>
  <c r="AF64" i="19"/>
  <c r="I56" i="23"/>
  <c r="AF56" i="19"/>
  <c r="I48" i="23"/>
  <c r="AF48" i="19"/>
  <c r="I40" i="23"/>
  <c r="AF40" i="19"/>
  <c r="I32" i="23"/>
  <c r="AF32" i="19"/>
  <c r="I24" i="23"/>
  <c r="AF24" i="19"/>
  <c r="I16" i="23"/>
  <c r="K16" i="20" s="1"/>
  <c r="AF16" i="19"/>
  <c r="I8" i="23"/>
  <c r="K8" i="20" s="1"/>
  <c r="AF8" i="19"/>
  <c r="AC7" i="19"/>
  <c r="AC81" i="19"/>
  <c r="BO6" i="19" s="1"/>
  <c r="Y7" i="19"/>
  <c r="Y81" i="19"/>
  <c r="BN6" i="19" s="1"/>
  <c r="F65" i="23"/>
  <c r="T65" i="19"/>
  <c r="F49" i="23"/>
  <c r="T49" i="19"/>
  <c r="F33" i="23"/>
  <c r="T33" i="19"/>
  <c r="F17" i="23"/>
  <c r="H17" i="20" s="1"/>
  <c r="T17" i="19"/>
  <c r="C65" i="23"/>
  <c r="H65" i="19"/>
  <c r="C49" i="23"/>
  <c r="H49" i="19"/>
  <c r="C33" i="23"/>
  <c r="H33" i="19"/>
  <c r="C17" i="23"/>
  <c r="E17" i="20" s="1"/>
  <c r="H17" i="19"/>
  <c r="D68" i="23"/>
  <c r="L68" i="19"/>
  <c r="D52" i="23"/>
  <c r="L52" i="19"/>
  <c r="D36" i="23"/>
  <c r="L36" i="19"/>
  <c r="D20" i="23"/>
  <c r="L20" i="19"/>
  <c r="K75" i="23"/>
  <c r="AN75" i="19"/>
  <c r="B56" i="23"/>
  <c r="D56" i="19"/>
  <c r="B48" i="23"/>
  <c r="D48" i="19"/>
  <c r="B38" i="23"/>
  <c r="D38" i="19"/>
  <c r="N158" i="24"/>
  <c r="F58" i="23"/>
  <c r="T58" i="19"/>
  <c r="F14" i="23"/>
  <c r="H14" i="20" s="1"/>
  <c r="T14" i="19"/>
  <c r="C66" i="23"/>
  <c r="H66" i="19"/>
  <c r="C34" i="23"/>
  <c r="H34" i="19"/>
  <c r="D69" i="23"/>
  <c r="L69" i="19"/>
  <c r="D41" i="23"/>
  <c r="L41" i="19"/>
  <c r="D25" i="23"/>
  <c r="L25" i="19"/>
  <c r="D9" i="23"/>
  <c r="F9" i="20" s="1"/>
  <c r="L9" i="19"/>
  <c r="N80" i="23"/>
  <c r="AZ80" i="19"/>
  <c r="N72" i="23"/>
  <c r="AZ72" i="19"/>
  <c r="N64" i="23"/>
  <c r="AZ64" i="19"/>
  <c r="N56" i="23"/>
  <c r="AZ56" i="19"/>
  <c r="N48" i="23"/>
  <c r="AZ48" i="19"/>
  <c r="N40" i="23"/>
  <c r="AZ40" i="19"/>
  <c r="N32" i="23"/>
  <c r="AZ32" i="19"/>
  <c r="N24" i="23"/>
  <c r="AZ24" i="19"/>
  <c r="N16" i="23"/>
  <c r="P16" i="20" s="1"/>
  <c r="AZ16" i="19"/>
  <c r="N8" i="23"/>
  <c r="P8" i="20" s="1"/>
  <c r="AZ8" i="19"/>
  <c r="M79" i="23"/>
  <c r="AV79" i="19"/>
  <c r="M71" i="23"/>
  <c r="AV71" i="19"/>
  <c r="M63" i="23"/>
  <c r="AV63" i="19"/>
  <c r="M55" i="23"/>
  <c r="AV55" i="19"/>
  <c r="M47" i="23"/>
  <c r="AV47" i="19"/>
  <c r="M39" i="23"/>
  <c r="AV39" i="19"/>
  <c r="M31" i="23"/>
  <c r="AV31" i="19"/>
  <c r="M23" i="23"/>
  <c r="AV23" i="19"/>
  <c r="M15" i="23"/>
  <c r="O15" i="20" s="1"/>
  <c r="AV15" i="19"/>
  <c r="M7" i="23"/>
  <c r="O7" i="20" s="1"/>
  <c r="AV7" i="19"/>
  <c r="AD81" i="10"/>
  <c r="AV81" i="19" s="1"/>
  <c r="L74" i="23"/>
  <c r="AR74" i="19"/>
  <c r="L66" i="23"/>
  <c r="AR66" i="19"/>
  <c r="L58" i="23"/>
  <c r="AR58" i="19"/>
  <c r="L50" i="23"/>
  <c r="AR50" i="19"/>
  <c r="L42" i="23"/>
  <c r="AR42" i="19"/>
  <c r="L34" i="23"/>
  <c r="AR34" i="19"/>
  <c r="L26" i="23"/>
  <c r="AR26" i="19"/>
  <c r="L18" i="23"/>
  <c r="N18" i="20" s="1"/>
  <c r="AR18" i="19"/>
  <c r="L10" i="23"/>
  <c r="N10" i="20" s="1"/>
  <c r="AR10" i="19"/>
  <c r="I73" i="23"/>
  <c r="AF73" i="19"/>
  <c r="I65" i="23"/>
  <c r="AF65" i="19"/>
  <c r="I57" i="23"/>
  <c r="AF57" i="19"/>
  <c r="I49" i="23"/>
  <c r="AF49" i="19"/>
  <c r="I41" i="23"/>
  <c r="AF41" i="19"/>
  <c r="I33" i="23"/>
  <c r="AF33" i="19"/>
  <c r="I25" i="23"/>
  <c r="AF25" i="19"/>
  <c r="I17" i="23"/>
  <c r="K17" i="20" s="1"/>
  <c r="AF17" i="19"/>
  <c r="I9" i="23"/>
  <c r="K9" i="20" s="1"/>
  <c r="AF9" i="19"/>
  <c r="H71" i="23"/>
  <c r="AB71" i="19"/>
  <c r="H59" i="23"/>
  <c r="AB59" i="19"/>
  <c r="H43" i="23"/>
  <c r="AB43" i="19"/>
  <c r="H23" i="23"/>
  <c r="AB23" i="19"/>
  <c r="H11" i="23"/>
  <c r="J11" i="20" s="1"/>
  <c r="AB11" i="19"/>
  <c r="G65" i="23"/>
  <c r="X65" i="19"/>
  <c r="G53" i="23"/>
  <c r="X53" i="19"/>
  <c r="G37" i="23"/>
  <c r="X37" i="19"/>
  <c r="G29" i="23"/>
  <c r="X29" i="19"/>
  <c r="G21" i="23"/>
  <c r="X21" i="19"/>
  <c r="G13" i="23"/>
  <c r="I13" i="20" s="1"/>
  <c r="X13" i="19"/>
  <c r="B159" i="25"/>
  <c r="U7" i="25" s="1"/>
  <c r="N65" i="23"/>
  <c r="AZ65" i="19"/>
  <c r="N57" i="23"/>
  <c r="AZ57" i="19"/>
  <c r="M28" i="23"/>
  <c r="AV28" i="19"/>
  <c r="L59" i="23"/>
  <c r="AR59" i="19"/>
  <c r="L51" i="23"/>
  <c r="AR51" i="19"/>
  <c r="L19" i="23"/>
  <c r="AR19" i="19"/>
  <c r="L11" i="23"/>
  <c r="N11" i="20" s="1"/>
  <c r="AR11" i="19"/>
  <c r="I54" i="23"/>
  <c r="AF54" i="19"/>
  <c r="I46" i="23"/>
  <c r="AF46" i="19"/>
  <c r="C61" i="23"/>
  <c r="H61" i="19"/>
  <c r="C45" i="23"/>
  <c r="H45" i="19"/>
  <c r="C29" i="23"/>
  <c r="H29" i="19"/>
  <c r="C13" i="23"/>
  <c r="E13" i="20" s="1"/>
  <c r="H13" i="19"/>
  <c r="B15" i="23"/>
  <c r="D15" i="20" s="1"/>
  <c r="D15" i="19"/>
  <c r="H70" i="23"/>
  <c r="AB70" i="19"/>
  <c r="H62" i="23"/>
  <c r="AB62" i="19"/>
  <c r="H50" i="23"/>
  <c r="AB50" i="19"/>
  <c r="H34" i="23"/>
  <c r="AB34" i="19"/>
  <c r="H22" i="23"/>
  <c r="AB22" i="19"/>
  <c r="H10" i="23"/>
  <c r="J10" i="20" s="1"/>
  <c r="AB10" i="19"/>
  <c r="G72" i="23"/>
  <c r="X72" i="19"/>
  <c r="G60" i="23"/>
  <c r="X60" i="19"/>
  <c r="G48" i="23"/>
  <c r="X48" i="19"/>
  <c r="G40" i="23"/>
  <c r="X40" i="19"/>
  <c r="G32" i="23"/>
  <c r="X32" i="19"/>
  <c r="G24" i="23"/>
  <c r="X24" i="19"/>
  <c r="G16" i="23"/>
  <c r="I16" i="20" s="1"/>
  <c r="X16" i="19"/>
  <c r="G12" i="23"/>
  <c r="I12" i="20" s="1"/>
  <c r="X12" i="19"/>
  <c r="H80" i="23"/>
  <c r="AB80" i="19"/>
  <c r="U7" i="19"/>
  <c r="E35" i="23"/>
  <c r="B21" i="23"/>
  <c r="D67" i="19"/>
  <c r="H77" i="23"/>
  <c r="AB77" i="19"/>
  <c r="H73" i="23"/>
  <c r="AB73" i="19"/>
  <c r="H69" i="23"/>
  <c r="AB69" i="19"/>
  <c r="H65" i="23"/>
  <c r="AB65" i="19"/>
  <c r="H61" i="23"/>
  <c r="AB61" i="19"/>
  <c r="H57" i="23"/>
  <c r="AB57" i="19"/>
  <c r="H53" i="23"/>
  <c r="AB53" i="19"/>
  <c r="H49" i="23"/>
  <c r="AB49" i="19"/>
  <c r="H45" i="23"/>
  <c r="AB45" i="19"/>
  <c r="H41" i="23"/>
  <c r="AB41" i="19"/>
  <c r="H37" i="23"/>
  <c r="AB37" i="19"/>
  <c r="H33" i="23"/>
  <c r="AB33" i="19"/>
  <c r="H29" i="23"/>
  <c r="AB29" i="19"/>
  <c r="H25" i="23"/>
  <c r="AB25" i="19"/>
  <c r="H21" i="23"/>
  <c r="AB21" i="19"/>
  <c r="H17" i="23"/>
  <c r="J17" i="20" s="1"/>
  <c r="AB17" i="19"/>
  <c r="H13" i="23"/>
  <c r="J13" i="20" s="1"/>
  <c r="AB13" i="19"/>
  <c r="H9" i="23"/>
  <c r="J9" i="20" s="1"/>
  <c r="AB9" i="19"/>
  <c r="G79" i="23"/>
  <c r="X79" i="19"/>
  <c r="G75" i="23"/>
  <c r="X75" i="19"/>
  <c r="G71" i="23"/>
  <c r="X71" i="19"/>
  <c r="G67" i="23"/>
  <c r="X67" i="19"/>
  <c r="G63" i="23"/>
  <c r="X63" i="19"/>
  <c r="G59" i="23"/>
  <c r="X59" i="19"/>
  <c r="G55" i="23"/>
  <c r="X55" i="19"/>
  <c r="G51" i="23"/>
  <c r="X51" i="19"/>
  <c r="G47" i="23"/>
  <c r="X47" i="19"/>
  <c r="G43" i="23"/>
  <c r="X43" i="19"/>
  <c r="G39" i="23"/>
  <c r="X39" i="19"/>
  <c r="G35" i="23"/>
  <c r="X35" i="19"/>
  <c r="G31" i="23"/>
  <c r="X31" i="19"/>
  <c r="G27" i="23"/>
  <c r="X27" i="19"/>
  <c r="G23" i="23"/>
  <c r="X23" i="19"/>
  <c r="G19" i="23"/>
  <c r="X19" i="19"/>
  <c r="G15" i="23"/>
  <c r="I15" i="20" s="1"/>
  <c r="X15" i="19"/>
  <c r="G11" i="23"/>
  <c r="I11" i="20" s="1"/>
  <c r="X11" i="19"/>
  <c r="G7" i="23"/>
  <c r="I7" i="20" s="1"/>
  <c r="X7" i="19"/>
  <c r="X81" i="19"/>
  <c r="N88" i="24"/>
  <c r="B159" i="24"/>
  <c r="N85" i="24"/>
  <c r="B81" i="24"/>
  <c r="N7" i="24"/>
  <c r="G159" i="24"/>
  <c r="G81" i="24"/>
  <c r="L159" i="24"/>
  <c r="L81" i="24"/>
  <c r="B81" i="25"/>
  <c r="R7" i="25" s="1"/>
  <c r="N7" i="25"/>
  <c r="G159" i="25"/>
  <c r="U12" i="25" s="1"/>
  <c r="K81" i="25"/>
  <c r="R16" i="25" s="1"/>
  <c r="D81" i="25"/>
  <c r="R9" i="25" s="1"/>
  <c r="I159" i="25"/>
  <c r="U14" i="25" s="1"/>
  <c r="J159" i="25"/>
  <c r="U15" i="25" s="1"/>
  <c r="N77" i="23"/>
  <c r="AZ77" i="19"/>
  <c r="N69" i="23"/>
  <c r="AZ69" i="19"/>
  <c r="N61" i="23"/>
  <c r="AZ61" i="19"/>
  <c r="N53" i="23"/>
  <c r="AZ53" i="19"/>
  <c r="N45" i="23"/>
  <c r="AZ45" i="19"/>
  <c r="N37" i="23"/>
  <c r="AZ37" i="19"/>
  <c r="N29" i="23"/>
  <c r="AZ29" i="19"/>
  <c r="N21" i="23"/>
  <c r="AZ21" i="19"/>
  <c r="N13" i="23"/>
  <c r="P13" i="20" s="1"/>
  <c r="AZ13" i="19"/>
  <c r="BA7" i="19"/>
  <c r="BA81" i="19"/>
  <c r="BU6" i="19" s="1"/>
  <c r="M80" i="23"/>
  <c r="AV80" i="19"/>
  <c r="M72" i="23"/>
  <c r="AV72" i="19"/>
  <c r="M64" i="23"/>
  <c r="AV64" i="19"/>
  <c r="M56" i="23"/>
  <c r="AV56" i="19"/>
  <c r="M48" i="23"/>
  <c r="AV48" i="19"/>
  <c r="M40" i="23"/>
  <c r="AV40" i="19"/>
  <c r="M32" i="23"/>
  <c r="AV32" i="19"/>
  <c r="M24" i="23"/>
  <c r="AV24" i="19"/>
  <c r="M16" i="23"/>
  <c r="O16" i="20" s="1"/>
  <c r="AV16" i="19"/>
  <c r="M8" i="23"/>
  <c r="O8" i="20" s="1"/>
  <c r="AV8" i="19"/>
  <c r="L79" i="23"/>
  <c r="AR79" i="19"/>
  <c r="L71" i="23"/>
  <c r="AR71" i="19"/>
  <c r="L63" i="23"/>
  <c r="AR63" i="19"/>
  <c r="L55" i="23"/>
  <c r="AR55" i="19"/>
  <c r="L47" i="23"/>
  <c r="AR47" i="19"/>
  <c r="L39" i="23"/>
  <c r="AR39" i="19"/>
  <c r="L31" i="23"/>
  <c r="AR31" i="19"/>
  <c r="L23" i="23"/>
  <c r="AR23" i="19"/>
  <c r="L15" i="23"/>
  <c r="N15" i="20" s="1"/>
  <c r="AR15" i="19"/>
  <c r="L7" i="23"/>
  <c r="N7" i="20" s="1"/>
  <c r="AR7" i="19"/>
  <c r="AR81" i="19"/>
  <c r="I74" i="23"/>
  <c r="AF74" i="19"/>
  <c r="I66" i="23"/>
  <c r="AF66" i="19"/>
  <c r="I58" i="23"/>
  <c r="AF58" i="19"/>
  <c r="I50" i="23"/>
  <c r="AF50" i="19"/>
  <c r="I42" i="23"/>
  <c r="AF42" i="19"/>
  <c r="I34" i="23"/>
  <c r="AF34" i="19"/>
  <c r="I26" i="23"/>
  <c r="AF26" i="19"/>
  <c r="I18" i="23"/>
  <c r="K18" i="20" s="1"/>
  <c r="AF18" i="19"/>
  <c r="I10" i="23"/>
  <c r="K10" i="20" s="1"/>
  <c r="AF10" i="19"/>
  <c r="F69" i="23"/>
  <c r="T69" i="19"/>
  <c r="F53" i="23"/>
  <c r="T53" i="19"/>
  <c r="F37" i="23"/>
  <c r="T37" i="19"/>
  <c r="F21" i="23"/>
  <c r="T21" i="19"/>
  <c r="C69" i="23"/>
  <c r="H69" i="19"/>
  <c r="C53" i="23"/>
  <c r="H53" i="19"/>
  <c r="C37" i="23"/>
  <c r="H37" i="19"/>
  <c r="C21" i="23"/>
  <c r="H21" i="19"/>
  <c r="D72" i="23"/>
  <c r="L72" i="19"/>
  <c r="D56" i="23"/>
  <c r="L56" i="19"/>
  <c r="D40" i="23"/>
  <c r="L40" i="19"/>
  <c r="D24" i="23"/>
  <c r="L24" i="19"/>
  <c r="D8" i="23"/>
  <c r="F8" i="20" s="1"/>
  <c r="L8" i="19"/>
  <c r="K79" i="23"/>
  <c r="AN79" i="19"/>
  <c r="B29" i="23"/>
  <c r="D29" i="19"/>
  <c r="N86" i="24"/>
  <c r="N8" i="24"/>
  <c r="N8" i="25"/>
  <c r="F50" i="23"/>
  <c r="T50" i="19"/>
  <c r="F38" i="23"/>
  <c r="T38" i="19"/>
  <c r="C58" i="23"/>
  <c r="H58" i="19"/>
  <c r="C26" i="23"/>
  <c r="H26" i="19"/>
  <c r="D73" i="23"/>
  <c r="L73" i="19"/>
  <c r="D29" i="23"/>
  <c r="L29" i="19"/>
  <c r="D13" i="23"/>
  <c r="F13" i="20" s="1"/>
  <c r="L13" i="19"/>
  <c r="K76" i="23"/>
  <c r="AN76" i="19"/>
  <c r="AO7" i="19"/>
  <c r="AO81" i="19"/>
  <c r="BR6" i="19" s="1"/>
  <c r="N74" i="23"/>
  <c r="AZ74" i="19"/>
  <c r="N66" i="23"/>
  <c r="AZ66" i="19"/>
  <c r="N58" i="23"/>
  <c r="AZ58" i="19"/>
  <c r="N50" i="23"/>
  <c r="AZ50" i="19"/>
  <c r="N42" i="23"/>
  <c r="AZ42" i="19"/>
  <c r="N34" i="23"/>
  <c r="AZ34" i="19"/>
  <c r="N26" i="23"/>
  <c r="AZ26" i="19"/>
  <c r="N18" i="23"/>
  <c r="P18" i="20" s="1"/>
  <c r="AZ18" i="19"/>
  <c r="N10" i="23"/>
  <c r="P10" i="20" s="1"/>
  <c r="AZ10" i="19"/>
  <c r="M73" i="23"/>
  <c r="AV73" i="19"/>
  <c r="M65" i="23"/>
  <c r="AV65" i="19"/>
  <c r="M57" i="23"/>
  <c r="AV57" i="19"/>
  <c r="M49" i="23"/>
  <c r="AV49" i="19"/>
  <c r="M41" i="23"/>
  <c r="AV41" i="19"/>
  <c r="M33" i="23"/>
  <c r="AV33" i="19"/>
  <c r="M25" i="23"/>
  <c r="AV25" i="19"/>
  <c r="M17" i="23"/>
  <c r="O17" i="20" s="1"/>
  <c r="AV17" i="19"/>
  <c r="M9" i="23"/>
  <c r="O9" i="20" s="1"/>
  <c r="AV9" i="19"/>
  <c r="L76" i="23"/>
  <c r="AR76" i="19"/>
  <c r="L68" i="23"/>
  <c r="AR68" i="19"/>
  <c r="L60" i="23"/>
  <c r="AR60" i="19"/>
  <c r="L52" i="23"/>
  <c r="AR52" i="19"/>
  <c r="L44" i="23"/>
  <c r="AR44" i="19"/>
  <c r="L36" i="23"/>
  <c r="AR36" i="19"/>
  <c r="L28" i="23"/>
  <c r="AR28" i="19"/>
  <c r="L20" i="23"/>
  <c r="AR20" i="19"/>
  <c r="L12" i="23"/>
  <c r="N12" i="20" s="1"/>
  <c r="AR12" i="19"/>
  <c r="I75" i="23"/>
  <c r="AF75" i="19"/>
  <c r="I67" i="23"/>
  <c r="AF67" i="19"/>
  <c r="I59" i="23"/>
  <c r="AF59" i="19"/>
  <c r="I51" i="23"/>
  <c r="AF51" i="19"/>
  <c r="I43" i="23"/>
  <c r="AF43" i="19"/>
  <c r="I35" i="23"/>
  <c r="AF35" i="19"/>
  <c r="I27" i="23"/>
  <c r="AF27" i="19"/>
  <c r="I19" i="23"/>
  <c r="AF19" i="19"/>
  <c r="I11" i="23"/>
  <c r="K11" i="20" s="1"/>
  <c r="AF11" i="19"/>
  <c r="H79" i="23"/>
  <c r="AB79" i="19"/>
  <c r="H75" i="23"/>
  <c r="AB75" i="19"/>
  <c r="H55" i="23"/>
  <c r="AB55" i="19"/>
  <c r="H39" i="23"/>
  <c r="AB39" i="19"/>
  <c r="H27" i="23"/>
  <c r="AB27" i="19"/>
  <c r="H7" i="23"/>
  <c r="J7" i="20" s="1"/>
  <c r="AB7" i="19"/>
  <c r="AB81" i="19"/>
  <c r="G69" i="23"/>
  <c r="X69" i="19"/>
  <c r="G57" i="23"/>
  <c r="X57" i="19"/>
  <c r="G41" i="23"/>
  <c r="X41" i="19"/>
  <c r="G25" i="23"/>
  <c r="X25" i="19"/>
  <c r="H159" i="25"/>
  <c r="U13" i="25" s="1"/>
  <c r="N49" i="23"/>
  <c r="AZ49" i="19"/>
  <c r="N17" i="23"/>
  <c r="P17" i="20" s="1"/>
  <c r="AZ17" i="19"/>
  <c r="N9" i="23"/>
  <c r="P9" i="20" s="1"/>
  <c r="AZ9" i="19"/>
  <c r="M44" i="23"/>
  <c r="AV44" i="19"/>
  <c r="M36" i="23"/>
  <c r="AV36" i="19"/>
  <c r="M12" i="23"/>
  <c r="O12" i="20" s="1"/>
  <c r="AV12" i="19"/>
  <c r="L75" i="23"/>
  <c r="AR75" i="19"/>
  <c r="L43" i="23"/>
  <c r="AR43" i="19"/>
  <c r="I38" i="23"/>
  <c r="AF38" i="19"/>
  <c r="F45" i="23"/>
  <c r="T45" i="19"/>
  <c r="F29" i="23"/>
  <c r="T29" i="19"/>
  <c r="D32" i="23"/>
  <c r="L32" i="19"/>
  <c r="K71" i="23"/>
  <c r="AN71" i="19"/>
  <c r="B9" i="23"/>
  <c r="D9" i="20" s="1"/>
  <c r="B62" i="23"/>
  <c r="H78" i="23"/>
  <c r="AB78" i="19"/>
  <c r="H66" i="23"/>
  <c r="AB66" i="19"/>
  <c r="H54" i="23"/>
  <c r="AB54" i="19"/>
  <c r="H46" i="23"/>
  <c r="AB46" i="19"/>
  <c r="H38" i="23"/>
  <c r="AB38" i="19"/>
  <c r="H26" i="23"/>
  <c r="AB26" i="19"/>
  <c r="H14" i="23"/>
  <c r="J14" i="20" s="1"/>
  <c r="AB14" i="19"/>
  <c r="G80" i="23"/>
  <c r="X80" i="19"/>
  <c r="G68" i="23"/>
  <c r="X68" i="19"/>
  <c r="G52" i="23"/>
  <c r="X52" i="19"/>
  <c r="I7" i="19"/>
  <c r="I81" i="19"/>
  <c r="BJ6" i="19" s="1"/>
  <c r="D64" i="19"/>
  <c r="H76" i="23"/>
  <c r="AB76" i="19"/>
  <c r="H72" i="23"/>
  <c r="AB72" i="19"/>
  <c r="H68" i="23"/>
  <c r="AB68" i="19"/>
  <c r="H64" i="23"/>
  <c r="AB64" i="19"/>
  <c r="H60" i="23"/>
  <c r="AB60" i="19"/>
  <c r="H56" i="23"/>
  <c r="AB56" i="19"/>
  <c r="H52" i="23"/>
  <c r="AB52" i="19"/>
  <c r="H48" i="23"/>
  <c r="AB48" i="19"/>
  <c r="H44" i="23"/>
  <c r="AB44" i="19"/>
  <c r="H40" i="23"/>
  <c r="AB40" i="19"/>
  <c r="H36" i="23"/>
  <c r="AB36" i="19"/>
  <c r="H32" i="23"/>
  <c r="AB32" i="19"/>
  <c r="H28" i="23"/>
  <c r="AB28" i="19"/>
  <c r="H24" i="23"/>
  <c r="AB24" i="19"/>
  <c r="H20" i="23"/>
  <c r="AB20" i="19"/>
  <c r="H16" i="23"/>
  <c r="J16" i="20" s="1"/>
  <c r="AB16" i="19"/>
  <c r="H12" i="23"/>
  <c r="J12" i="20" s="1"/>
  <c r="AB12" i="19"/>
  <c r="H8" i="23"/>
  <c r="J8" i="20" s="1"/>
  <c r="AB8" i="19"/>
  <c r="G78" i="23"/>
  <c r="X78" i="19"/>
  <c r="G74" i="23"/>
  <c r="X74" i="19"/>
  <c r="G70" i="23"/>
  <c r="X70" i="19"/>
  <c r="G66" i="23"/>
  <c r="X66" i="19"/>
  <c r="G62" i="23"/>
  <c r="X62" i="19"/>
  <c r="G58" i="23"/>
  <c r="X58" i="19"/>
  <c r="G54" i="23"/>
  <c r="X54" i="19"/>
  <c r="G50" i="23"/>
  <c r="X50" i="19"/>
  <c r="G46" i="23"/>
  <c r="X46" i="19"/>
  <c r="G42" i="23"/>
  <c r="X42" i="19"/>
  <c r="G38" i="23"/>
  <c r="X38" i="19"/>
  <c r="G34" i="23"/>
  <c r="X34" i="19"/>
  <c r="G30" i="23"/>
  <c r="X30" i="19"/>
  <c r="G26" i="23"/>
  <c r="X26" i="19"/>
  <c r="G22" i="23"/>
  <c r="X22" i="19"/>
  <c r="G18" i="23"/>
  <c r="I18" i="20" s="1"/>
  <c r="X18" i="19"/>
  <c r="G14" i="23"/>
  <c r="I14" i="20" s="1"/>
  <c r="X14" i="19"/>
  <c r="G10" i="23"/>
  <c r="I10" i="20" s="1"/>
  <c r="X10" i="19"/>
  <c r="N10" i="24"/>
  <c r="E81" i="24"/>
  <c r="F159" i="24"/>
  <c r="F81" i="24"/>
  <c r="K159" i="24"/>
  <c r="K81" i="24"/>
  <c r="M81" i="25"/>
  <c r="R18" i="25" s="1"/>
  <c r="E159" i="24"/>
  <c r="F81" i="25"/>
  <c r="R11" i="25" s="1"/>
  <c r="K159" i="25"/>
  <c r="U16" i="25" s="1"/>
  <c r="D159" i="25"/>
  <c r="U9" i="25" s="1"/>
  <c r="H81" i="25"/>
  <c r="R13" i="25" s="1"/>
  <c r="M159" i="25"/>
  <c r="N79" i="23"/>
  <c r="AZ79" i="19"/>
  <c r="N71" i="23"/>
  <c r="AZ71" i="19"/>
  <c r="N63" i="23"/>
  <c r="AZ63" i="19"/>
  <c r="N55" i="23"/>
  <c r="AZ55" i="19"/>
  <c r="N47" i="23"/>
  <c r="AZ47" i="19"/>
  <c r="N39" i="23"/>
  <c r="AZ39" i="19"/>
  <c r="N31" i="23"/>
  <c r="AZ31" i="19"/>
  <c r="N23" i="23"/>
  <c r="AZ23" i="19"/>
  <c r="N15" i="23"/>
  <c r="P15" i="20" s="1"/>
  <c r="AZ15" i="19"/>
  <c r="N7" i="23"/>
  <c r="P7" i="20" s="1"/>
  <c r="AZ7" i="19"/>
  <c r="AZ81" i="19"/>
  <c r="M74" i="23"/>
  <c r="AV74" i="19"/>
  <c r="M66" i="23"/>
  <c r="AV66" i="19"/>
  <c r="M58" i="23"/>
  <c r="AV58" i="19"/>
  <c r="M50" i="23"/>
  <c r="AV50" i="19"/>
  <c r="M42" i="23"/>
  <c r="AV42" i="19"/>
  <c r="M34" i="23"/>
  <c r="AV34" i="19"/>
  <c r="M26" i="23"/>
  <c r="AV26" i="19"/>
  <c r="M18" i="23"/>
  <c r="O18" i="20" s="1"/>
  <c r="AV18" i="19"/>
  <c r="M10" i="23"/>
  <c r="O10" i="20" s="1"/>
  <c r="AV10" i="19"/>
  <c r="L73" i="23"/>
  <c r="AR73" i="19"/>
  <c r="L65" i="23"/>
  <c r="AR65" i="19"/>
  <c r="L57" i="23"/>
  <c r="AR57" i="19"/>
  <c r="L49" i="23"/>
  <c r="AR49" i="19"/>
  <c r="L41" i="23"/>
  <c r="AR41" i="19"/>
  <c r="L33" i="23"/>
  <c r="AR33" i="19"/>
  <c r="L25" i="23"/>
  <c r="AR25" i="19"/>
  <c r="L17" i="23"/>
  <c r="N17" i="20" s="1"/>
  <c r="AR17" i="19"/>
  <c r="L9" i="23"/>
  <c r="N9" i="20" s="1"/>
  <c r="AR9" i="19"/>
  <c r="I76" i="23"/>
  <c r="AF76" i="19"/>
  <c r="I68" i="23"/>
  <c r="AF68" i="19"/>
  <c r="I60" i="23"/>
  <c r="AF60" i="19"/>
  <c r="I52" i="23"/>
  <c r="AF52" i="19"/>
  <c r="I44" i="23"/>
  <c r="AF44" i="19"/>
  <c r="I36" i="23"/>
  <c r="AF36" i="19"/>
  <c r="I28" i="23"/>
  <c r="AF28" i="19"/>
  <c r="I20" i="23"/>
  <c r="AF20" i="19"/>
  <c r="I12" i="23"/>
  <c r="K12" i="20" s="1"/>
  <c r="AF12" i="19"/>
  <c r="F73" i="23"/>
  <c r="T73" i="19"/>
  <c r="F57" i="23"/>
  <c r="T57" i="19"/>
  <c r="F41" i="23"/>
  <c r="T41" i="19"/>
  <c r="F25" i="23"/>
  <c r="T25" i="19"/>
  <c r="F9" i="23"/>
  <c r="H9" i="20" s="1"/>
  <c r="T9" i="19"/>
  <c r="C73" i="23"/>
  <c r="H73" i="19"/>
  <c r="C57" i="23"/>
  <c r="H57" i="19"/>
  <c r="C41" i="23"/>
  <c r="H41" i="19"/>
  <c r="C25" i="23"/>
  <c r="H25" i="19"/>
  <c r="C9" i="23"/>
  <c r="E9" i="20" s="1"/>
  <c r="H9" i="19"/>
  <c r="D76" i="23"/>
  <c r="L76" i="19"/>
  <c r="D60" i="23"/>
  <c r="L60" i="19"/>
  <c r="D44" i="23"/>
  <c r="L44" i="19"/>
  <c r="D28" i="23"/>
  <c r="L28" i="19"/>
  <c r="D12" i="23"/>
  <c r="F12" i="20" s="1"/>
  <c r="L12" i="19"/>
  <c r="M7" i="19"/>
  <c r="M81" i="19"/>
  <c r="BK6" i="19" s="1"/>
  <c r="K67" i="23"/>
  <c r="AN67" i="19"/>
  <c r="B53" i="23"/>
  <c r="D53" i="19"/>
  <c r="N80" i="24"/>
  <c r="N80" i="25"/>
  <c r="F74" i="23"/>
  <c r="T74" i="19"/>
  <c r="F42" i="23"/>
  <c r="T42" i="19"/>
  <c r="F30" i="23"/>
  <c r="T30" i="19"/>
  <c r="C50" i="23"/>
  <c r="H50" i="19"/>
  <c r="D77" i="23"/>
  <c r="L77" i="19"/>
  <c r="D33" i="23"/>
  <c r="L33" i="19"/>
  <c r="D17" i="23"/>
  <c r="F17" i="20" s="1"/>
  <c r="L17" i="19"/>
  <c r="N76" i="23"/>
  <c r="AZ76" i="19"/>
  <c r="N68" i="23"/>
  <c r="AZ68" i="19"/>
  <c r="N60" i="23"/>
  <c r="AZ60" i="19"/>
  <c r="N52" i="23"/>
  <c r="AZ52" i="19"/>
  <c r="N44" i="23"/>
  <c r="AZ44" i="19"/>
  <c r="N36" i="23"/>
  <c r="AZ36" i="19"/>
  <c r="N28" i="23"/>
  <c r="AZ28" i="19"/>
  <c r="N20" i="23"/>
  <c r="AZ20" i="19"/>
  <c r="N12" i="23"/>
  <c r="P12" i="20" s="1"/>
  <c r="AZ12" i="19"/>
  <c r="M75" i="23"/>
  <c r="AV75" i="19"/>
  <c r="M67" i="23"/>
  <c r="AV67" i="19"/>
  <c r="M59" i="23"/>
  <c r="AV59" i="19"/>
  <c r="M51" i="23"/>
  <c r="AV51" i="19"/>
  <c r="M43" i="23"/>
  <c r="AV43" i="19"/>
  <c r="M35" i="23"/>
  <c r="AV35" i="19"/>
  <c r="M27" i="23"/>
  <c r="AV27" i="19"/>
  <c r="M19" i="23"/>
  <c r="AV19" i="19"/>
  <c r="M11" i="23"/>
  <c r="O11" i="20" s="1"/>
  <c r="AV11" i="19"/>
  <c r="L78" i="23"/>
  <c r="AR78" i="19"/>
  <c r="L70" i="23"/>
  <c r="AR70" i="19"/>
  <c r="L62" i="23"/>
  <c r="AR62" i="19"/>
  <c r="L54" i="23"/>
  <c r="AR54" i="19"/>
  <c r="L46" i="23"/>
  <c r="AR46" i="19"/>
  <c r="L38" i="23"/>
  <c r="AR38" i="19"/>
  <c r="L30" i="23"/>
  <c r="AR30" i="19"/>
  <c r="L22" i="23"/>
  <c r="AR22" i="19"/>
  <c r="L14" i="23"/>
  <c r="N14" i="20" s="1"/>
  <c r="AR14" i="19"/>
  <c r="I77" i="23"/>
  <c r="AF77" i="19"/>
  <c r="I69" i="23"/>
  <c r="AF69" i="19"/>
  <c r="I61" i="23"/>
  <c r="AF61" i="19"/>
  <c r="I53" i="23"/>
  <c r="AF53" i="19"/>
  <c r="I45" i="23"/>
  <c r="AF45" i="19"/>
  <c r="I37" i="23"/>
  <c r="AF37" i="19"/>
  <c r="I29" i="23"/>
  <c r="AF29" i="19"/>
  <c r="I21" i="23"/>
  <c r="AF21" i="19"/>
  <c r="I13" i="23"/>
  <c r="K13" i="20" s="1"/>
  <c r="AF13" i="19"/>
  <c r="AG7" i="19"/>
  <c r="AG81" i="19"/>
  <c r="BP6" i="19" s="1"/>
  <c r="D68" i="19"/>
  <c r="B70" i="23"/>
  <c r="D72" i="19"/>
  <c r="B78" i="23"/>
  <c r="B59" i="23"/>
  <c r="D59" i="19"/>
  <c r="D57" i="19"/>
  <c r="B57" i="23"/>
  <c r="B55" i="23"/>
  <c r="D55" i="19"/>
  <c r="D54" i="19"/>
  <c r="B54" i="23"/>
  <c r="B52" i="23"/>
  <c r="D52" i="19"/>
  <c r="D49" i="19"/>
  <c r="B49" i="23"/>
  <c r="B46" i="23"/>
  <c r="D46" i="19"/>
  <c r="B45" i="23"/>
  <c r="D45" i="19"/>
  <c r="B44" i="23"/>
  <c r="D44" i="19"/>
  <c r="B47" i="23"/>
  <c r="D47" i="19"/>
  <c r="B43" i="23"/>
  <c r="D43" i="19"/>
  <c r="B40" i="23"/>
  <c r="D40" i="19"/>
  <c r="B39" i="23"/>
  <c r="D39" i="19"/>
  <c r="D41" i="19"/>
  <c r="B41" i="23"/>
  <c r="B30" i="23"/>
  <c r="D30" i="19"/>
  <c r="D25" i="19"/>
  <c r="B25" i="23"/>
  <c r="B24" i="23"/>
  <c r="D24" i="19"/>
  <c r="D22" i="19"/>
  <c r="B22" i="23"/>
  <c r="B20" i="23"/>
  <c r="D20" i="19"/>
  <c r="D19" i="19"/>
  <c r="B19" i="23"/>
  <c r="D18" i="19"/>
  <c r="B18" i="23"/>
  <c r="D18" i="20" s="1"/>
  <c r="B17" i="23"/>
  <c r="D17" i="20" s="1"/>
  <c r="D17" i="19"/>
  <c r="B16" i="23"/>
  <c r="D16" i="20" s="1"/>
  <c r="D16" i="19"/>
  <c r="B14" i="23"/>
  <c r="D14" i="20" s="1"/>
  <c r="D14" i="19"/>
  <c r="D13" i="19"/>
  <c r="B13" i="23"/>
  <c r="D13" i="20" s="1"/>
  <c r="D12" i="19"/>
  <c r="B11" i="23"/>
  <c r="D11" i="20" s="1"/>
  <c r="D11" i="19"/>
  <c r="B8" i="23"/>
  <c r="D8" i="20" s="1"/>
  <c r="D8" i="19"/>
  <c r="D81" i="19"/>
  <c r="E7" i="19"/>
  <c r="E81" i="19"/>
  <c r="BI6" i="19" s="1"/>
  <c r="E36" i="23"/>
  <c r="E41" i="23"/>
  <c r="E50" i="23"/>
  <c r="E40" i="23"/>
  <c r="P38" i="19"/>
  <c r="E33" i="23"/>
  <c r="P29" i="19"/>
  <c r="P53" i="19"/>
  <c r="E31" i="23"/>
  <c r="P43" i="19"/>
  <c r="P37" i="19"/>
  <c r="E37" i="23"/>
  <c r="P80" i="19"/>
  <c r="E80" i="23"/>
  <c r="E79" i="23"/>
  <c r="P79" i="19"/>
  <c r="E78" i="23"/>
  <c r="P78" i="19"/>
  <c r="E77" i="23"/>
  <c r="P77" i="19"/>
  <c r="P76" i="19"/>
  <c r="E76" i="23"/>
  <c r="E73" i="23"/>
  <c r="P73" i="19"/>
  <c r="P72" i="19"/>
  <c r="E72" i="23"/>
  <c r="E75" i="23"/>
  <c r="P75" i="19"/>
  <c r="E71" i="23"/>
  <c r="P71" i="19"/>
  <c r="P74" i="19"/>
  <c r="E74" i="23"/>
  <c r="E70" i="23"/>
  <c r="P70" i="19"/>
  <c r="E69" i="23"/>
  <c r="P69" i="19"/>
  <c r="P68" i="19"/>
  <c r="E68" i="23"/>
  <c r="E67" i="23"/>
  <c r="P67" i="19"/>
  <c r="E66" i="23"/>
  <c r="P66" i="19"/>
  <c r="E65" i="23"/>
  <c r="P65" i="19"/>
  <c r="P64" i="19"/>
  <c r="E64" i="23"/>
  <c r="E63" i="23"/>
  <c r="P63" i="19"/>
  <c r="E62" i="23"/>
  <c r="P62" i="19"/>
  <c r="E61" i="23"/>
  <c r="P61" i="19"/>
  <c r="P60" i="19"/>
  <c r="E60" i="23"/>
  <c r="E59" i="23"/>
  <c r="P59" i="19"/>
  <c r="E58" i="23"/>
  <c r="P58" i="19"/>
  <c r="E57" i="23"/>
  <c r="P57" i="19"/>
  <c r="P56" i="19"/>
  <c r="E56" i="23"/>
  <c r="E54" i="23"/>
  <c r="P54" i="19"/>
  <c r="P48" i="19"/>
  <c r="E48" i="23"/>
  <c r="P47" i="19"/>
  <c r="E47" i="23"/>
  <c r="E46" i="23"/>
  <c r="P46" i="19"/>
  <c r="E45" i="23"/>
  <c r="P45" i="19"/>
  <c r="P44" i="19"/>
  <c r="E44" i="23"/>
  <c r="E42" i="23"/>
  <c r="P42" i="19"/>
  <c r="E34" i="23"/>
  <c r="P34" i="19"/>
  <c r="P26" i="19"/>
  <c r="E26" i="23"/>
  <c r="E25" i="23"/>
  <c r="P25" i="19"/>
  <c r="P24" i="19"/>
  <c r="E24" i="23"/>
  <c r="E21" i="23"/>
  <c r="P21" i="19"/>
  <c r="P20" i="19"/>
  <c r="E20" i="23"/>
  <c r="E19" i="23"/>
  <c r="P19" i="19"/>
  <c r="P18" i="19"/>
  <c r="E18" i="23"/>
  <c r="G18" i="20" s="1"/>
  <c r="E17" i="23"/>
  <c r="G17" i="20" s="1"/>
  <c r="P17" i="19"/>
  <c r="P16" i="19"/>
  <c r="E16" i="23"/>
  <c r="G16" i="20" s="1"/>
  <c r="P15" i="19"/>
  <c r="E15" i="23"/>
  <c r="G15" i="20" s="1"/>
  <c r="P14" i="19"/>
  <c r="E14" i="23"/>
  <c r="G14" i="20" s="1"/>
  <c r="E13" i="23"/>
  <c r="G13" i="20" s="1"/>
  <c r="P13" i="19"/>
  <c r="P12" i="19"/>
  <c r="E12" i="23"/>
  <c r="G12" i="20" s="1"/>
  <c r="P11" i="19"/>
  <c r="E11" i="23"/>
  <c r="G11" i="20" s="1"/>
  <c r="P10" i="19"/>
  <c r="E10" i="23"/>
  <c r="G10" i="20" s="1"/>
  <c r="E9" i="23"/>
  <c r="G9" i="20" s="1"/>
  <c r="P9" i="19"/>
  <c r="P8" i="19"/>
  <c r="E8" i="23"/>
  <c r="G8" i="20" s="1"/>
  <c r="P7" i="19"/>
  <c r="P49" i="19"/>
  <c r="E27" i="23"/>
  <c r="P27" i="19"/>
  <c r="N81" i="25" l="1"/>
  <c r="N159" i="24"/>
  <c r="N81" i="24"/>
  <c r="E52" i="23"/>
  <c r="P52" i="19"/>
  <c r="P81" i="19"/>
  <c r="O81" i="19"/>
  <c r="O52" i="19"/>
  <c r="Q81" i="19" l="1"/>
  <c r="BL6" i="19" s="1"/>
  <c r="Q52" i="19"/>
  <c r="S81" i="19"/>
  <c r="F8" i="23" l="1"/>
  <c r="H8" i="20" s="1"/>
  <c r="T81" i="19"/>
  <c r="S8" i="19"/>
  <c r="T8" i="19"/>
  <c r="U8" i="19" l="1"/>
  <c r="U81" i="19"/>
  <c r="BM6" i="19" s="1"/>
  <c r="BD7" i="19" l="1"/>
  <c r="O7" i="23"/>
  <c r="Q7" i="20" s="1"/>
  <c r="BB7" i="19"/>
  <c r="BE7" i="19" l="1"/>
  <c r="BE29" i="19"/>
  <c r="BE74" i="19"/>
  <c r="BE39" i="19"/>
  <c r="O63" i="23"/>
  <c r="O61" i="23"/>
  <c r="BE30" i="19"/>
  <c r="O51" i="23"/>
  <c r="BE40" i="19"/>
  <c r="BD27" i="19"/>
  <c r="BE70" i="19"/>
  <c r="BB52" i="19"/>
  <c r="BB28" i="19"/>
  <c r="O54" i="23"/>
  <c r="BB71" i="19"/>
  <c r="BB17" i="19"/>
  <c r="O53" i="23"/>
  <c r="BB24" i="19"/>
  <c r="O41" i="23"/>
  <c r="BB16" i="19"/>
  <c r="BB26" i="19"/>
  <c r="BB34" i="19"/>
  <c r="BB73" i="19"/>
  <c r="BB37" i="19"/>
  <c r="BB25" i="19"/>
  <c r="BE31" i="19"/>
  <c r="BB35" i="19"/>
  <c r="BE18" i="19"/>
  <c r="BB10" i="19"/>
  <c r="BE22" i="19"/>
  <c r="BB11" i="19"/>
  <c r="BB32" i="19"/>
  <c r="O49" i="23"/>
  <c r="BB13" i="19"/>
  <c r="BB69" i="19"/>
  <c r="O43" i="23"/>
  <c r="BE66" i="19"/>
  <c r="O36" i="23"/>
  <c r="BB21" i="19"/>
  <c r="BB23" i="19"/>
  <c r="BE80" i="19"/>
  <c r="O55" i="23"/>
  <c r="O8" i="23"/>
  <c r="Q8" i="20" s="1"/>
  <c r="BB20" i="19"/>
  <c r="BD18" i="19" l="1"/>
  <c r="O17" i="23"/>
  <c r="Q17" i="20" s="1"/>
  <c r="BE51" i="19"/>
  <c r="O39" i="23"/>
  <c r="BD29" i="19"/>
  <c r="BE43" i="19"/>
  <c r="BD13" i="19"/>
  <c r="BE25" i="19"/>
  <c r="BD35" i="19"/>
  <c r="BE38" i="19"/>
  <c r="BE63" i="19"/>
  <c r="BB53" i="19"/>
  <c r="BB39" i="19"/>
  <c r="BE20" i="19"/>
  <c r="BE36" i="19"/>
  <c r="BE47" i="19"/>
  <c r="BE10" i="19"/>
  <c r="BE42" i="19"/>
  <c r="BE41" i="19"/>
  <c r="BD71" i="19"/>
  <c r="BE17" i="19"/>
  <c r="BB47" i="19"/>
  <c r="BB8" i="19"/>
  <c r="BB30" i="19"/>
  <c r="BB63" i="19"/>
  <c r="BE23" i="19"/>
  <c r="BD32" i="19"/>
  <c r="BB45" i="19"/>
  <c r="BD63" i="19"/>
  <c r="BB54" i="19"/>
  <c r="O27" i="23"/>
  <c r="O24" i="23"/>
  <c r="BE8" i="19"/>
  <c r="BE45" i="19"/>
  <c r="BE32" i="19"/>
  <c r="BE26" i="19"/>
  <c r="BD16" i="19"/>
  <c r="BE71" i="19"/>
  <c r="BE24" i="19"/>
  <c r="BD70" i="19"/>
  <c r="BB27" i="19"/>
  <c r="O25" i="23"/>
  <c r="O69" i="23"/>
  <c r="BB38" i="19"/>
  <c r="BE76" i="19"/>
  <c r="O74" i="23"/>
  <c r="BE55" i="19"/>
  <c r="BD51" i="19"/>
  <c r="BB42" i="19"/>
  <c r="BB44" i="19"/>
  <c r="BB41" i="19"/>
  <c r="BE34" i="19"/>
  <c r="O11" i="23"/>
  <c r="Q11" i="20" s="1"/>
  <c r="O45" i="23"/>
  <c r="BD45" i="19"/>
  <c r="BB72" i="19"/>
  <c r="BE72" i="19"/>
  <c r="BB65" i="19"/>
  <c r="O62" i="23"/>
  <c r="BD62" i="19"/>
  <c r="BB68" i="19"/>
  <c r="BE68" i="19"/>
  <c r="BB60" i="19"/>
  <c r="BE60" i="19"/>
  <c r="O44" i="23"/>
  <c r="BD44" i="19"/>
  <c r="BB77" i="19"/>
  <c r="BE77" i="19"/>
  <c r="BE75" i="19"/>
  <c r="BB75" i="19"/>
  <c r="BB14" i="19"/>
  <c r="BE14" i="19"/>
  <c r="BE37" i="19"/>
  <c r="BB9" i="19"/>
  <c r="BB81" i="19"/>
  <c r="BB15" i="19"/>
  <c r="BE15" i="19"/>
  <c r="BE58" i="19"/>
  <c r="BB58" i="19"/>
  <c r="BD42" i="19"/>
  <c r="O42" i="23"/>
  <c r="BB33" i="19"/>
  <c r="BE33" i="19"/>
  <c r="BB56" i="19"/>
  <c r="O76" i="23"/>
  <c r="BD76" i="19"/>
  <c r="BD36" i="19"/>
  <c r="BE65" i="19"/>
  <c r="BE59" i="19"/>
  <c r="BB59" i="19"/>
  <c r="O47" i="23"/>
  <c r="BD47" i="19"/>
  <c r="BE52" i="19"/>
  <c r="BD38" i="19"/>
  <c r="O38" i="23"/>
  <c r="O35" i="23"/>
  <c r="BE79" i="19"/>
  <c r="BB79" i="19"/>
  <c r="BB48" i="19"/>
  <c r="BE48" i="19"/>
  <c r="BB19" i="19"/>
  <c r="BE19" i="19"/>
  <c r="BB50" i="19"/>
  <c r="BE50" i="19"/>
  <c r="BD53" i="19"/>
  <c r="BE56" i="19"/>
  <c r="BE73" i="19"/>
  <c r="BB57" i="19"/>
  <c r="BB18" i="19"/>
  <c r="BB67" i="19"/>
  <c r="BE11" i="19"/>
  <c r="BD41" i="19"/>
  <c r="BB51" i="19"/>
  <c r="BD43" i="19"/>
  <c r="BB22" i="19"/>
  <c r="BB12" i="19"/>
  <c r="BE12" i="19"/>
  <c r="BB43" i="19"/>
  <c r="BB80" i="19"/>
  <c r="BE21" i="19"/>
  <c r="BE69" i="19"/>
  <c r="BE13" i="19"/>
  <c r="BE49" i="19"/>
  <c r="BE44" i="19"/>
  <c r="BE35" i="19"/>
  <c r="BE64" i="19"/>
  <c r="BB31" i="19"/>
  <c r="BB62" i="19"/>
  <c r="BE62" i="19"/>
  <c r="BB46" i="19"/>
  <c r="BE46" i="19"/>
  <c r="BE54" i="19"/>
  <c r="BE53" i="19"/>
  <c r="BE61" i="19"/>
  <c r="BB61" i="19"/>
  <c r="BE67" i="19"/>
  <c r="BE16" i="19"/>
  <c r="BE57" i="19"/>
  <c r="BB36" i="19"/>
  <c r="BB74" i="19"/>
  <c r="BB55" i="19"/>
  <c r="BD8" i="19"/>
  <c r="BB66" i="19"/>
  <c r="O64" i="23"/>
  <c r="BD64" i="19"/>
  <c r="BE28" i="19"/>
  <c r="BB40" i="19"/>
  <c r="BD61" i="19"/>
  <c r="BE27" i="19"/>
  <c r="BB64" i="19"/>
  <c r="BB78" i="19"/>
  <c r="BE78" i="19"/>
  <c r="BB70" i="19"/>
  <c r="BD54" i="19"/>
  <c r="BD49" i="19"/>
  <c r="BD55" i="19"/>
  <c r="BB49" i="19"/>
  <c r="BB29" i="19"/>
  <c r="BB76" i="19"/>
  <c r="O29" i="23" l="1"/>
  <c r="BD24" i="19"/>
  <c r="O18" i="23"/>
  <c r="Q18" i="20" s="1"/>
  <c r="O16" i="23"/>
  <c r="Q16" i="20" s="1"/>
  <c r="O71" i="23"/>
  <c r="BD39" i="19"/>
  <c r="BD74" i="19"/>
  <c r="BD17" i="19"/>
  <c r="BD25" i="19"/>
  <c r="O70" i="23"/>
  <c r="BD69" i="19"/>
  <c r="O32" i="23"/>
  <c r="O13" i="23"/>
  <c r="Q13" i="20" s="1"/>
  <c r="BD11" i="19"/>
  <c r="O34" i="23"/>
  <c r="BD34" i="19"/>
  <c r="O23" i="23"/>
  <c r="BD23" i="19"/>
  <c r="O50" i="23"/>
  <c r="BD50" i="19"/>
  <c r="O52" i="23"/>
  <c r="BD52" i="19"/>
  <c r="O14" i="23"/>
  <c r="Q14" i="20" s="1"/>
  <c r="BD14" i="19"/>
  <c r="O77" i="23"/>
  <c r="BD77" i="19"/>
  <c r="BD28" i="19"/>
  <c r="O28" i="23"/>
  <c r="O20" i="23"/>
  <c r="BD20" i="19"/>
  <c r="O56" i="23"/>
  <c r="BD56" i="19"/>
  <c r="O58" i="23"/>
  <c r="BD58" i="19"/>
  <c r="O60" i="23"/>
  <c r="BD60" i="19"/>
  <c r="BD68" i="19"/>
  <c r="O68" i="23"/>
  <c r="O65" i="23"/>
  <c r="BD65" i="19"/>
  <c r="BD78" i="19"/>
  <c r="O78" i="23"/>
  <c r="BD66" i="19"/>
  <c r="O66" i="23"/>
  <c r="BD10" i="19"/>
  <c r="O10" i="23"/>
  <c r="Q10" i="20" s="1"/>
  <c r="BD15" i="19"/>
  <c r="O15" i="23"/>
  <c r="Q15" i="20" s="1"/>
  <c r="O72" i="23"/>
  <c r="BD72" i="19"/>
  <c r="BD22" i="19"/>
  <c r="O22" i="23"/>
  <c r="O46" i="23"/>
  <c r="BD46" i="19"/>
  <c r="BD21" i="19"/>
  <c r="O21" i="23"/>
  <c r="O73" i="23"/>
  <c r="BD73" i="19"/>
  <c r="O59" i="23"/>
  <c r="BD59" i="19"/>
  <c r="O9" i="23"/>
  <c r="Q9" i="20" s="1"/>
  <c r="BD9" i="19"/>
  <c r="BD37" i="19"/>
  <c r="O37" i="23"/>
  <c r="BD30" i="19"/>
  <c r="O30" i="23"/>
  <c r="O12" i="23"/>
  <c r="Q12" i="20" s="1"/>
  <c r="BD12" i="19"/>
  <c r="O40" i="23"/>
  <c r="BD40" i="19"/>
  <c r="BD81" i="19"/>
  <c r="O26" i="23"/>
  <c r="BD26" i="19"/>
  <c r="BD31" i="19"/>
  <c r="O31" i="23"/>
  <c r="BD80" i="19"/>
  <c r="O80" i="23"/>
  <c r="O67" i="23"/>
  <c r="BD67" i="19"/>
  <c r="O57" i="23"/>
  <c r="BD57" i="19"/>
  <c r="O19" i="23"/>
  <c r="BD19" i="19"/>
  <c r="BD48" i="19"/>
  <c r="O48" i="23"/>
  <c r="BD79" i="19"/>
  <c r="O79" i="23"/>
  <c r="O33" i="23"/>
  <c r="BD33" i="19"/>
  <c r="BE9" i="19"/>
  <c r="BE81" i="19"/>
  <c r="BV6" i="19" s="1"/>
  <c r="BD75" i="19"/>
  <c r="O75" i="23"/>
</calcChain>
</file>

<file path=xl/sharedStrings.xml><?xml version="1.0" encoding="utf-8"?>
<sst xmlns="http://schemas.openxmlformats.org/spreadsheetml/2006/main" count="850" uniqueCount="136">
  <si>
    <t>MUNICÍPIOS</t>
  </si>
  <si>
    <t>%</t>
  </si>
  <si>
    <t>Alvarães</t>
  </si>
  <si>
    <t>Anamã</t>
  </si>
  <si>
    <t>Autazes</t>
  </si>
  <si>
    <t>Autazes - Novo Céu</t>
  </si>
  <si>
    <t>Barcelos</t>
  </si>
  <si>
    <t>Barreirinha</t>
  </si>
  <si>
    <t>Benjamin Constant</t>
  </si>
  <si>
    <t>Beruri</t>
  </si>
  <si>
    <t>Boa Vista do Ramos</t>
  </si>
  <si>
    <t>Caapiranga</t>
  </si>
  <si>
    <t>Canutama</t>
  </si>
  <si>
    <t>Carauari</t>
  </si>
  <si>
    <t>Careiro da Várzea</t>
  </si>
  <si>
    <t>Coari</t>
  </si>
  <si>
    <t>Codajás</t>
  </si>
  <si>
    <t>Eirunepé</t>
  </si>
  <si>
    <t>Fonte Boa</t>
  </si>
  <si>
    <t>Ipixuna</t>
  </si>
  <si>
    <t>Iranduba</t>
  </si>
  <si>
    <t>Itacoatiara - Novo Remanso</t>
  </si>
  <si>
    <t>Itamarati</t>
  </si>
  <si>
    <t>Itapiranga</t>
  </si>
  <si>
    <t>Manacapuru</t>
  </si>
  <si>
    <t>Manicoré</t>
  </si>
  <si>
    <t>Maraã</t>
  </si>
  <si>
    <t>Maués</t>
  </si>
  <si>
    <t>Nhamundá</t>
  </si>
  <si>
    <t>Nova Olinda do Norte</t>
  </si>
  <si>
    <t>Novo Airão</t>
  </si>
  <si>
    <t>Novo Aripuanã</t>
  </si>
  <si>
    <t>Parintins</t>
  </si>
  <si>
    <t>Presidente Figueiredo</t>
  </si>
  <si>
    <t>São Gabriel da Cachoeira</t>
  </si>
  <si>
    <t>São Paulo de Olivença</t>
  </si>
  <si>
    <t>Silves</t>
  </si>
  <si>
    <t>Tabatinga</t>
  </si>
  <si>
    <t>Tapauá</t>
  </si>
  <si>
    <t>Tefé</t>
  </si>
  <si>
    <t>Tonantins</t>
  </si>
  <si>
    <t>Uarini</t>
  </si>
  <si>
    <t>Urucará</t>
  </si>
  <si>
    <t>Urucurituba</t>
  </si>
  <si>
    <t>SALDO</t>
  </si>
  <si>
    <t xml:space="preserve">Amaturá </t>
  </si>
  <si>
    <t>Anori</t>
  </si>
  <si>
    <t>Apuí</t>
  </si>
  <si>
    <t>Atalaia do Norte</t>
  </si>
  <si>
    <t>Boca do Acre - Porto Acre</t>
  </si>
  <si>
    <t>Boca do Acre - Sena Madureira</t>
  </si>
  <si>
    <t>Borba</t>
  </si>
  <si>
    <t>Canutama - Porto Velho</t>
  </si>
  <si>
    <t>Envira</t>
  </si>
  <si>
    <t>Guajará</t>
  </si>
  <si>
    <t>Humaitá</t>
  </si>
  <si>
    <t xml:space="preserve">Itacoatiara </t>
  </si>
  <si>
    <t>Japura</t>
  </si>
  <si>
    <t xml:space="preserve">Juruá </t>
  </si>
  <si>
    <t>Jutai</t>
  </si>
  <si>
    <t>Lábrea Sede</t>
  </si>
  <si>
    <t>Lábrea - Extrema</t>
  </si>
  <si>
    <t>Lábrea - Nova Califórnia</t>
  </si>
  <si>
    <t>Lábrea - Vista Alegre</t>
  </si>
  <si>
    <t>Manacapuru - Tuiué</t>
  </si>
  <si>
    <t>Manaquirí</t>
  </si>
  <si>
    <t>Manaus</t>
  </si>
  <si>
    <t>Pauini</t>
  </si>
  <si>
    <t>Rio Preto da Eva</t>
  </si>
  <si>
    <t>Santa Izabel do Rio Negro</t>
  </si>
  <si>
    <t>São Sebastião Uatumã</t>
  </si>
  <si>
    <t>Apuí - Sucunduri</t>
  </si>
  <si>
    <t>Careiro Castanho</t>
  </si>
  <si>
    <t>Humaitá - Realidade</t>
  </si>
  <si>
    <t xml:space="preserve">Santo Antonio do Iça </t>
  </si>
  <si>
    <t>EXECUTADO</t>
  </si>
  <si>
    <t>Nº</t>
  </si>
  <si>
    <t>PLANEJADO</t>
  </si>
  <si>
    <t xml:space="preserve">UNID ADM </t>
  </si>
  <si>
    <t xml:space="preserve">TOTAL DE METAS </t>
  </si>
  <si>
    <t>Manicoré - S Antônio do Matupí</t>
  </si>
  <si>
    <t>UVL</t>
  </si>
  <si>
    <t>Boca do Acre - Sede</t>
  </si>
  <si>
    <t>EAC</t>
  </si>
  <si>
    <t>TOTAL</t>
  </si>
  <si>
    <t>Fiscalização/dia</t>
  </si>
  <si>
    <t>PNEFA</t>
  </si>
  <si>
    <t>PNCEBT</t>
  </si>
  <si>
    <t>PNCRH</t>
  </si>
  <si>
    <t>PNEEB</t>
  </si>
  <si>
    <t>PNSCO</t>
  </si>
  <si>
    <t>PNSS</t>
  </si>
  <si>
    <t>PNSA</t>
  </si>
  <si>
    <t>EXEC</t>
  </si>
  <si>
    <t>MUNICÍPIO</t>
  </si>
  <si>
    <t>DATA</t>
  </si>
  <si>
    <t>DIESEL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</si>
  <si>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</si>
  <si>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</si>
  <si>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</si>
  <si>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</si>
  <si>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</si>
  <si>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</si>
  <si>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</si>
  <si>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</si>
  <si>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</si>
  <si>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</si>
  <si>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</si>
  <si>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</si>
  <si>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GASOLINA</t>
  </si>
  <si>
    <t xml:space="preserve">METAS </t>
  </si>
  <si>
    <t>PNSAA</t>
  </si>
  <si>
    <t>SUPERVISÃO TRANSITO</t>
  </si>
  <si>
    <t>FISCALIZAÇÃO DE BARREIRAS</t>
  </si>
  <si>
    <t>EDUCAÇÃO SANITÁRIA</t>
  </si>
  <si>
    <t>PNSE</t>
  </si>
  <si>
    <t>PNSAB</t>
  </si>
  <si>
    <t>MÊS</t>
  </si>
  <si>
    <t>GASOLINA TOTAL 2024</t>
  </si>
  <si>
    <t>DIESEL TOTAL 2024</t>
  </si>
  <si>
    <t>GDA</t>
  </si>
  <si>
    <t>GASOLINA L MÊS</t>
  </si>
  <si>
    <t>DIESEL L 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</si>
  <si>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</si>
  <si>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</si>
  <si>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</si>
  <si>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</si>
  <si>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</si>
  <si>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</si>
  <si>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</si>
  <si>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</si>
  <si>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</si>
  <si>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</si>
  <si>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</si>
  <si>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</si>
  <si>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INSUMOS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</si>
</sst>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70C0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b/>
      <sz val="12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8"/>
      <name val="Arial"/>
      <family val="2"/>
    </font>
    <font>
      <sz val="11"/>
      <color rgb="FF0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gradientFill degree="90">
        <stop position="0">
          <color theme="0" tint="-0.1490218817712943"/>
        </stop>
        <stop position="1">
          <color theme="5" tint="-0.25098422193060094"/>
        </stop>
      </gradientFill>
    </fill>
    <fill>
      <gradientFill degree="90">
        <stop position="0">
          <color theme="0" tint="-0.1490218817712943"/>
        </stop>
        <stop position="1">
          <color theme="9" tint="-0.25098422193060094"/>
        </stop>
      </gradientFill>
    </fill>
    <fill>
      <gradientFill degree="90">
        <stop position="0">
          <color theme="0" tint="-0.1490218817712943"/>
        </stop>
        <stop position="1">
          <color theme="7" tint="-0.25098422193060094"/>
        </stop>
      </gradientFill>
    </fill>
    <fill>
      <gradientFill degree="90">
        <stop position="0">
          <color theme="0" tint="-0.1490218817712943"/>
        </stop>
        <stop position="1">
          <color rgb="FF0070C0"/>
        </stop>
      </gradientFill>
    </fill>
    <fill>
      <gradientFill degree="90">
        <stop position="0">
          <color theme="0" tint="-0.1490218817712943"/>
        </stop>
        <stop position="1">
          <color rgb="FFECF84A"/>
        </stop>
      </gradientFill>
    </fill>
    <fill>
      <gradientFill degree="90">
        <stop position="0">
          <color theme="0" tint="-0.1490218817712943"/>
        </stop>
        <stop position="1">
          <color rgb="FFF193DD"/>
        </stop>
      </gradientFill>
    </fill>
    <fill>
      <gradientFill degree="90">
        <stop position="0">
          <color theme="9" tint="-0.25098422193060094"/>
        </stop>
        <stop position="1">
          <color theme="0" tint="-0.1490218817712943"/>
        </stop>
      </gradientFill>
    </fill>
    <fill>
      <gradientFill degree="90">
        <stop position="0">
          <color theme="7" tint="-0.25098422193060094"/>
        </stop>
        <stop position="1">
          <color theme="0" tint="-0.1490218817712943"/>
        </stop>
      </gradientFill>
    </fill>
    <fill>
      <gradientFill degree="90">
        <stop position="0">
          <color rgb="FFECF84A"/>
        </stop>
        <stop position="1">
          <color theme="0" tint="-0.1490218817712943"/>
        </stop>
      </gradientFill>
    </fill>
    <fill>
      <gradientFill degree="90">
        <stop position="0">
          <color rgb="FF0070C0"/>
        </stop>
        <stop position="1">
          <color theme="0" tint="-0.1490218817712943"/>
        </stop>
      </gradientFill>
    </fill>
    <fill>
      <gradientFill degree="90">
        <stop position="0">
          <color theme="5" tint="-0.25098422193060094"/>
        </stop>
        <stop position="1">
          <color theme="0" tint="-0.1490218817712943"/>
        </stop>
      </gradientFill>
    </fill>
    <fill>
      <gradientFill degree="90">
        <stop position="0">
          <color theme="3" tint="0.59999389629810485"/>
        </stop>
        <stop position="1">
          <color theme="3" tint="-0.25098422193060094"/>
        </stop>
      </gradient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3" tint="0.40000610370189521"/>
        </stop>
        <stop position="1">
          <color theme="3" tint="-0.49803155613879818"/>
        </stop>
      </gradient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6" fillId="0" borderId="0"/>
    <xf numFmtId="0" fontId="1" fillId="0" borderId="0"/>
    <xf numFmtId="9" fontId="1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9" fontId="2" fillId="0" borderId="0" xfId="1" applyFont="1" applyAlignment="1" applyProtection="1">
      <alignment horizontal="center" vertical="center"/>
    </xf>
    <xf numFmtId="14" fontId="3" fillId="0" borderId="0" xfId="0" applyNumberFormat="1" applyFont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0" fontId="4" fillId="2" borderId="1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0" fontId="12" fillId="10" borderId="15" xfId="0" applyFont="1" applyFill="1" applyBorder="1" applyAlignment="1">
      <alignment horizontal="center" vertical="center" wrapText="1"/>
    </xf>
    <xf numFmtId="0" fontId="12" fillId="10" borderId="11" xfId="0" applyFont="1" applyFill="1" applyBorder="1" applyAlignment="1">
      <alignment horizontal="center" vertical="center" wrapText="1"/>
    </xf>
    <xf numFmtId="0" fontId="12" fillId="11" borderId="15" xfId="0" applyFont="1" applyFill="1" applyBorder="1" applyAlignment="1">
      <alignment horizontal="center" vertical="center" wrapText="1"/>
    </xf>
    <xf numFmtId="0" fontId="12" fillId="11" borderId="11" xfId="0" applyFont="1" applyFill="1" applyBorder="1" applyAlignment="1">
      <alignment horizontal="center" vertical="center" wrapText="1"/>
    </xf>
    <xf numFmtId="0" fontId="12" fillId="12" borderId="15" xfId="0" applyFont="1" applyFill="1" applyBorder="1" applyAlignment="1">
      <alignment horizontal="center" vertical="center" wrapText="1"/>
    </xf>
    <xf numFmtId="0" fontId="12" fillId="12" borderId="11" xfId="0" applyFont="1" applyFill="1" applyBorder="1" applyAlignment="1">
      <alignment horizontal="center" vertical="center" wrapText="1"/>
    </xf>
    <xf numFmtId="0" fontId="12" fillId="13" borderId="15" xfId="0" applyFont="1" applyFill="1" applyBorder="1" applyAlignment="1">
      <alignment horizontal="center" vertical="center" wrapText="1"/>
    </xf>
    <xf numFmtId="0" fontId="12" fillId="13" borderId="11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left"/>
    </xf>
    <xf numFmtId="0" fontId="5" fillId="0" borderId="13" xfId="0" applyFont="1" applyBorder="1" applyAlignment="1">
      <alignment horizontal="center" vertical="center" wrapText="1"/>
    </xf>
    <xf numFmtId="9" fontId="6" fillId="0" borderId="13" xfId="1" applyFont="1" applyFill="1" applyBorder="1" applyAlignment="1" applyProtection="1">
      <alignment horizontal="center"/>
    </xf>
    <xf numFmtId="9" fontId="4" fillId="2" borderId="12" xfId="1" applyFont="1" applyFill="1" applyBorder="1" applyAlignment="1" applyProtection="1">
      <alignment horizontal="center" vertical="center" wrapText="1"/>
    </xf>
    <xf numFmtId="0" fontId="14" fillId="0" borderId="17" xfId="0" applyFont="1" applyBorder="1" applyAlignment="1">
      <alignment horizontal="left"/>
    </xf>
    <xf numFmtId="0" fontId="14" fillId="0" borderId="17" xfId="0" applyFont="1" applyBorder="1" applyAlignment="1">
      <alignment horizontal="left" vertical="center"/>
    </xf>
    <xf numFmtId="0" fontId="15" fillId="0" borderId="17" xfId="0" applyFont="1" applyBorder="1" applyAlignment="1">
      <alignment horizontal="left"/>
    </xf>
    <xf numFmtId="0" fontId="12" fillId="8" borderId="20" xfId="0" applyFont="1" applyFill="1" applyBorder="1" applyAlignment="1">
      <alignment horizontal="center" vertical="center" wrapText="1"/>
    </xf>
    <xf numFmtId="0" fontId="12" fillId="8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9" fontId="0" fillId="0" borderId="0" xfId="1" applyFont="1" applyAlignment="1">
      <alignment horizontal="center"/>
    </xf>
    <xf numFmtId="9" fontId="6" fillId="0" borderId="23" xfId="1" applyFont="1" applyBorder="1" applyAlignment="1">
      <alignment horizontal="center"/>
    </xf>
    <xf numFmtId="9" fontId="0" fillId="0" borderId="0" xfId="1" applyFont="1" applyFill="1" applyAlignment="1">
      <alignment horizontal="center"/>
    </xf>
    <xf numFmtId="17" fontId="7" fillId="15" borderId="24" xfId="0" applyNumberFormat="1" applyFont="1" applyFill="1" applyBorder="1" applyAlignment="1">
      <alignment vertical="center" wrapText="1"/>
    </xf>
    <xf numFmtId="17" fontId="7" fillId="15" borderId="24" xfId="0" applyNumberFormat="1" applyFont="1" applyFill="1" applyBorder="1" applyAlignment="1">
      <alignment horizontal="center" vertical="center" wrapText="1"/>
    </xf>
    <xf numFmtId="9" fontId="10" fillId="15" borderId="24" xfId="1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9" fontId="6" fillId="0" borderId="25" xfId="1" applyFont="1" applyBorder="1" applyAlignment="1">
      <alignment horizontal="center"/>
    </xf>
    <xf numFmtId="9" fontId="6" fillId="0" borderId="27" xfId="1" applyFont="1" applyBorder="1" applyAlignment="1">
      <alignment horizontal="center"/>
    </xf>
    <xf numFmtId="0" fontId="6" fillId="0" borderId="26" xfId="0" applyFont="1" applyBorder="1" applyAlignment="1">
      <alignment horizontal="left"/>
    </xf>
    <xf numFmtId="9" fontId="6" fillId="0" borderId="26" xfId="1" applyFont="1" applyFill="1" applyBorder="1" applyAlignment="1">
      <alignment horizontal="center"/>
    </xf>
    <xf numFmtId="9" fontId="6" fillId="0" borderId="28" xfId="1" applyFont="1" applyFill="1" applyBorder="1" applyAlignment="1">
      <alignment horizontal="center"/>
    </xf>
    <xf numFmtId="0" fontId="6" fillId="0" borderId="26" xfId="0" applyFont="1" applyBorder="1" applyAlignment="1">
      <alignment horizontal="left" vertical="center"/>
    </xf>
    <xf numFmtId="9" fontId="6" fillId="0" borderId="26" xfId="1" applyFont="1" applyBorder="1" applyAlignment="1">
      <alignment horizontal="center"/>
    </xf>
    <xf numFmtId="9" fontId="6" fillId="0" borderId="28" xfId="1" applyFont="1" applyBorder="1" applyAlignment="1">
      <alignment horizontal="center"/>
    </xf>
    <xf numFmtId="0" fontId="5" fillId="0" borderId="26" xfId="0" applyFont="1" applyBorder="1" applyAlignment="1">
      <alignment horizontal="left"/>
    </xf>
    <xf numFmtId="0" fontId="13" fillId="0" borderId="26" xfId="0" applyFont="1" applyBorder="1" applyAlignment="1">
      <alignment horizontal="left"/>
    </xf>
    <xf numFmtId="0" fontId="6" fillId="0" borderId="26" xfId="0" applyFont="1" applyBorder="1" applyAlignment="1">
      <alignment horizontal="left" vertical="center" wrapText="1"/>
    </xf>
    <xf numFmtId="0" fontId="19" fillId="0" borderId="29" xfId="0" applyFont="1" applyBorder="1"/>
    <xf numFmtId="0" fontId="6" fillId="0" borderId="29" xfId="0" applyFont="1" applyBorder="1" applyAlignment="1">
      <alignment horizontal="center"/>
    </xf>
    <xf numFmtId="9" fontId="6" fillId="0" borderId="29" xfId="1" applyFont="1" applyBorder="1" applyAlignment="1">
      <alignment horizontal="center"/>
    </xf>
    <xf numFmtId="17" fontId="7" fillId="15" borderId="3" xfId="0" applyNumberFormat="1" applyFont="1" applyFill="1" applyBorder="1" applyAlignment="1">
      <alignment vertical="center" wrapText="1"/>
    </xf>
    <xf numFmtId="17" fontId="7" fillId="15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" fontId="7" fillId="15" borderId="19" xfId="0" applyNumberFormat="1" applyFont="1" applyFill="1" applyBorder="1" applyAlignment="1">
      <alignment horizontal="center" vertical="center" wrapText="1"/>
    </xf>
    <xf numFmtId="17" fontId="7" fillId="15" borderId="19" xfId="0" applyNumberFormat="1" applyFont="1" applyFill="1" applyBorder="1" applyAlignment="1">
      <alignment vertical="center" wrapText="1"/>
    </xf>
    <xf numFmtId="9" fontId="0" fillId="0" borderId="0" xfId="0" applyNumberFormat="1"/>
    <xf numFmtId="9" fontId="0" fillId="0" borderId="0" xfId="1" applyFont="1"/>
    <xf numFmtId="0" fontId="0" fillId="0" borderId="22" xfId="0" applyBorder="1" applyAlignment="1">
      <alignment horizontal="center"/>
    </xf>
    <xf numFmtId="17" fontId="22" fillId="16" borderId="0" xfId="0" applyNumberFormat="1" applyFont="1" applyFill="1"/>
    <xf numFmtId="0" fontId="0" fillId="16" borderId="0" xfId="0" applyFill="1"/>
    <xf numFmtId="0" fontId="0" fillId="16" borderId="0" xfId="0" applyFill="1" applyAlignment="1">
      <alignment horizontal="center" vertical="center"/>
    </xf>
    <xf numFmtId="0" fontId="20" fillId="16" borderId="0" xfId="0" applyFont="1" applyFill="1"/>
    <xf numFmtId="0" fontId="24" fillId="16" borderId="0" xfId="0" applyFont="1" applyFill="1"/>
    <xf numFmtId="0" fontId="17" fillId="17" borderId="30" xfId="0" applyFont="1" applyFill="1" applyBorder="1" applyAlignment="1">
      <alignment horizontal="center" vertical="center" wrapText="1"/>
    </xf>
    <xf numFmtId="0" fontId="21" fillId="18" borderId="30" xfId="0" applyFont="1" applyFill="1" applyBorder="1"/>
    <xf numFmtId="0" fontId="21" fillId="18" borderId="30" xfId="0" applyFont="1" applyFill="1" applyBorder="1" applyAlignment="1">
      <alignment horizontal="center"/>
    </xf>
    <xf numFmtId="0" fontId="23" fillId="18" borderId="30" xfId="0" applyFont="1" applyFill="1" applyBorder="1" applyAlignment="1">
      <alignment horizontal="center" vertical="center"/>
    </xf>
    <xf numFmtId="0" fontId="0" fillId="18" borderId="30" xfId="0" applyFill="1" applyBorder="1" applyAlignment="1">
      <alignment horizontal="center" vertical="center"/>
    </xf>
    <xf numFmtId="0" fontId="0" fillId="18" borderId="30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17" fontId="7" fillId="15" borderId="32" xfId="0" applyNumberFormat="1" applyFont="1" applyFill="1" applyBorder="1" applyAlignment="1">
      <alignment horizontal="center" vertical="center" wrapText="1"/>
    </xf>
    <xf numFmtId="17" fontId="7" fillId="15" borderId="33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17" fontId="7" fillId="15" borderId="0" xfId="0" applyNumberFormat="1" applyFont="1" applyFill="1" applyAlignment="1">
      <alignment horizontal="center" vertical="center" wrapText="1"/>
    </xf>
    <xf numFmtId="0" fontId="25" fillId="17" borderId="30" xfId="0" applyFont="1" applyFill="1" applyBorder="1" applyAlignment="1">
      <alignment horizontal="center" vertical="center" wrapText="1"/>
    </xf>
    <xf numFmtId="17" fontId="7" fillId="15" borderId="35" xfId="0" applyNumberFormat="1" applyFont="1" applyFill="1" applyBorder="1" applyAlignment="1">
      <alignment vertical="center" wrapText="1"/>
    </xf>
    <xf numFmtId="17" fontId="7" fillId="15" borderId="1" xfId="0" applyNumberFormat="1" applyFont="1" applyFill="1" applyBorder="1" applyAlignment="1">
      <alignment horizontal="center" vertical="center" wrapText="1"/>
    </xf>
    <xf numFmtId="17" fontId="7" fillId="15" borderId="14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9" xfId="0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/>
    </xf>
    <xf numFmtId="0" fontId="0" fillId="0" borderId="31" xfId="0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24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36" xfId="0" applyFont="1" applyBorder="1" applyAlignment="1">
      <alignment horizontal="left"/>
    </xf>
    <xf numFmtId="0" fontId="18" fillId="0" borderId="0" xfId="0" applyFont="1"/>
    <xf numFmtId="0" fontId="16" fillId="0" borderId="19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0" xfId="0" applyFont="1" applyAlignment="1">
      <alignment horizontal="center"/>
    </xf>
    <xf numFmtId="9" fontId="6" fillId="0" borderId="0" xfId="1" applyFont="1" applyBorder="1" applyAlignment="1">
      <alignment horizontal="center"/>
    </xf>
    <xf numFmtId="0" fontId="11" fillId="3" borderId="8" xfId="0" quotePrefix="1" applyFont="1" applyFill="1" applyBorder="1" applyAlignment="1">
      <alignment horizontal="center" vertical="center"/>
    </xf>
    <xf numFmtId="0" fontId="11" fillId="3" borderId="17" xfId="0" quotePrefix="1" applyFont="1" applyFill="1" applyBorder="1" applyAlignment="1">
      <alignment horizontal="center" vertical="center"/>
    </xf>
    <xf numFmtId="0" fontId="11" fillId="6" borderId="8" xfId="0" quotePrefix="1" applyFont="1" applyFill="1" applyBorder="1" applyAlignment="1">
      <alignment horizontal="center" vertical="center"/>
    </xf>
    <xf numFmtId="0" fontId="11" fillId="6" borderId="17" xfId="0" quotePrefix="1" applyFont="1" applyFill="1" applyBorder="1" applyAlignment="1">
      <alignment horizontal="center" vertical="center"/>
    </xf>
    <xf numFmtId="0" fontId="11" fillId="6" borderId="9" xfId="0" quotePrefix="1" applyFont="1" applyFill="1" applyBorder="1" applyAlignment="1">
      <alignment horizontal="center" vertical="center"/>
    </xf>
    <xf numFmtId="0" fontId="11" fillId="8" borderId="8" xfId="0" quotePrefix="1" applyFont="1" applyFill="1" applyBorder="1" applyAlignment="1">
      <alignment horizontal="center" vertical="center"/>
    </xf>
    <xf numFmtId="0" fontId="11" fillId="8" borderId="17" xfId="0" quotePrefix="1" applyFont="1" applyFill="1" applyBorder="1" applyAlignment="1">
      <alignment horizontal="center" vertical="center"/>
    </xf>
    <xf numFmtId="0" fontId="11" fillId="8" borderId="9" xfId="0" quotePrefix="1" applyFont="1" applyFill="1" applyBorder="1" applyAlignment="1">
      <alignment horizontal="center" vertical="center"/>
    </xf>
    <xf numFmtId="0" fontId="11" fillId="7" borderId="8" xfId="0" quotePrefix="1" applyFont="1" applyFill="1" applyBorder="1" applyAlignment="1">
      <alignment horizontal="center" vertical="center"/>
    </xf>
    <xf numFmtId="0" fontId="11" fillId="7" borderId="17" xfId="0" quotePrefix="1" applyFont="1" applyFill="1" applyBorder="1" applyAlignment="1">
      <alignment horizontal="center" vertical="center"/>
    </xf>
    <xf numFmtId="0" fontId="11" fillId="7" borderId="9" xfId="0" quotePrefix="1" applyFont="1" applyFill="1" applyBorder="1" applyAlignment="1">
      <alignment horizontal="center" vertical="center"/>
    </xf>
    <xf numFmtId="0" fontId="11" fillId="5" borderId="8" xfId="0" quotePrefix="1" applyFont="1" applyFill="1" applyBorder="1" applyAlignment="1">
      <alignment horizontal="center" vertical="center"/>
    </xf>
    <xf numFmtId="0" fontId="11" fillId="5" borderId="17" xfId="0" quotePrefix="1" applyFont="1" applyFill="1" applyBorder="1" applyAlignment="1">
      <alignment horizontal="center" vertical="center"/>
    </xf>
    <xf numFmtId="0" fontId="11" fillId="5" borderId="9" xfId="0" quotePrefix="1" applyFont="1" applyFill="1" applyBorder="1" applyAlignment="1">
      <alignment horizontal="center" vertical="center"/>
    </xf>
    <xf numFmtId="0" fontId="11" fillId="4" borderId="8" xfId="0" quotePrefix="1" applyFont="1" applyFill="1" applyBorder="1" applyAlignment="1">
      <alignment horizontal="center" vertical="center"/>
    </xf>
    <xf numFmtId="0" fontId="11" fillId="4" borderId="17" xfId="0" quotePrefix="1" applyFont="1" applyFill="1" applyBorder="1" applyAlignment="1">
      <alignment horizontal="center" vertical="center"/>
    </xf>
    <xf numFmtId="0" fontId="11" fillId="4" borderId="9" xfId="0" quotePrefix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7" fontId="7" fillId="14" borderId="2" xfId="0" applyNumberFormat="1" applyFont="1" applyFill="1" applyBorder="1" applyAlignment="1">
      <alignment horizontal="center" vertical="center" wrapText="1"/>
    </xf>
    <xf numFmtId="17" fontId="7" fillId="14" borderId="17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9" fontId="10" fillId="14" borderId="5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7" fontId="7" fillId="14" borderId="13" xfId="0" applyNumberFormat="1" applyFont="1" applyFill="1" applyBorder="1" applyAlignment="1">
      <alignment horizontal="center" vertical="center" wrapText="1"/>
    </xf>
    <xf numFmtId="17" fontId="7" fillId="15" borderId="19" xfId="0" applyNumberFormat="1" applyFont="1" applyFill="1" applyBorder="1" applyAlignment="1">
      <alignment horizontal="center" vertical="center"/>
    </xf>
    <xf numFmtId="17" fontId="7" fillId="15" borderId="17" xfId="0" applyNumberFormat="1" applyFont="1" applyFill="1" applyBorder="1" applyAlignment="1">
      <alignment horizontal="center" vertical="center"/>
    </xf>
    <xf numFmtId="17" fontId="7" fillId="15" borderId="2" xfId="0" applyNumberFormat="1" applyFont="1" applyFill="1" applyBorder="1" applyAlignment="1">
      <alignment horizontal="center" vertical="center"/>
    </xf>
    <xf numFmtId="17" fontId="7" fillId="15" borderId="37" xfId="0" applyNumberFormat="1" applyFont="1" applyFill="1" applyBorder="1" applyAlignment="1">
      <alignment horizontal="center" vertical="center" wrapText="1"/>
    </xf>
    <xf numFmtId="17" fontId="7" fillId="15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17" fontId="7" fillId="15" borderId="19" xfId="0" applyNumberFormat="1" applyFont="1" applyFill="1" applyBorder="1" applyAlignment="1">
      <alignment horizontal="center" vertical="center" wrapText="1"/>
    </xf>
    <xf numFmtId="17" fontId="7" fillId="15" borderId="17" xfId="0" applyNumberFormat="1" applyFont="1" applyFill="1" applyBorder="1" applyAlignment="1">
      <alignment horizontal="center" vertical="center" wrapText="1"/>
    </xf>
    <xf numFmtId="17" fontId="7" fillId="15" borderId="2" xfId="0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2 2" xfId="3"/>
    <cellStyle name="Porcentagem" xfId="1" builtinId="5"/>
    <cellStyle name="Porcentagem 2" xfId="4"/>
  </cellStyles>
  <dxfs count="155"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general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border outline="0">
        <right style="medium">
          <color rgb="FF000000"/>
        </right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2" formatCode="mmm/yy"/>
      <fill>
        <patternFill patternType="solid">
          <fgColor indexed="64"/>
          <bgColor theme="3" tint="0.59999389629810485"/>
        </patternFill>
      </fill>
      <alignment horizontal="center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general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general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border outline="0">
        <right style="medium">
          <color rgb="FF000000"/>
        </right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2" formatCode="mmm/yy"/>
      <fill>
        <patternFill patternType="solid">
          <fgColor indexed="64"/>
          <bgColor theme="3" tint="0.59999389629810485"/>
        </patternFill>
      </fill>
      <alignment horizontal="center" vertical="center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2" formatCode="mmm/yy"/>
      <fill>
        <patternFill patternType="solid">
          <fgColor indexed="64"/>
          <bgColor theme="3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2" formatCode="mmm/yy"/>
      <fill>
        <patternFill patternType="solid">
          <fgColor indexed="64"/>
          <bgColor theme="3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7" tint="0.40000610370189521"/>
          </stop>
        </gradient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3" formatCode="0%"/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22" formatCode="mmm/yy"/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22" formatCode="mmm/yy"/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30" formatCode="@"/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30" formatCode="@"/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30" formatCode="@"/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30" formatCode="@"/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30" formatCode="@"/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30" formatCode="@"/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30" formatCode="@"/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30" formatCode="@"/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30" formatCode="@"/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30" formatCode="@"/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30" formatCode="@"/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30" formatCode="@"/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30" formatCode="@"/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30" formatCode="@"/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medium">
          <color indexed="64"/>
        </left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30" formatCode="@"/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30" formatCode="@"/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30" formatCode="@"/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30" formatCode="@"/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medium">
          <color indexed="64"/>
        </left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30" formatCode="@"/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30" formatCode="@"/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30" formatCode="@"/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medium">
          <color indexed="64"/>
        </left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mmm/\y\y"/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22" formatCode="mmm/yy"/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gradientFill degree="90">
          <stop position="0">
            <color theme="0" tint="-0.1490218817712943"/>
          </stop>
          <stop position="1">
            <color rgb="FFFF0000"/>
          </stop>
        </gradientFill>
      </fill>
    </dxf>
    <dxf>
      <fill>
        <gradientFill degree="90">
          <stop position="0">
            <color theme="0" tint="-0.1490218817712943"/>
          </stop>
          <stop position="1">
            <color theme="4" tint="-0.25098422193060094"/>
          </stop>
        </gradientFill>
      </fill>
    </dxf>
    <dxf>
      <fill>
        <gradientFill degree="90">
          <stop position="0">
            <color theme="0" tint="-0.1490218817712943"/>
          </stop>
          <stop position="1">
            <color theme="4" tint="-0.25098422193060094"/>
          </stop>
        </gradientFill>
      </fill>
    </dxf>
    <dxf>
      <fill>
        <gradientFill degree="90">
          <stop position="0">
            <color theme="0" tint="-0.1490218817712943"/>
          </stop>
          <stop position="1">
            <color rgb="FFFF0000"/>
          </stop>
        </gradientFill>
      </fill>
    </dxf>
    <dxf>
      <font>
        <b val="0"/>
        <i val="0"/>
        <color auto="1"/>
      </font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color auto="1"/>
      </font>
      <fill>
        <patternFill patternType="none">
          <fgColor auto="1"/>
          <bgColor auto="1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color theme="0"/>
      </font>
      <fill>
        <gradientFill degree="90">
          <stop position="0">
            <color theme="1" tint="0.1490218817712943"/>
          </stop>
          <stop position="1">
            <color theme="8" tint="-0.49803155613879818"/>
          </stop>
        </gradient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</dxfs>
  <tableStyles count="2" defaultTableStyle="TableStyleMedium2" defaultPivotStyle="PivotStyleLight16">
    <tableStyle name="Estilo de Tabela 1" pivot="0" count="0"/>
    <tableStyle name="Estilo de Tabela 2" pivot="0" count="3">
      <tableStyleElement type="headerRow" dxfId="154"/>
      <tableStyleElement type="firstRowStripe" dxfId="153"/>
      <tableStyleElement type="secondRowStripe" dxfId="152"/>
    </tableStyle>
  </tableStyles>
  <colors>
    <mruColors>
      <color rgb="FF835A4D"/>
      <color rgb="FFECF84A"/>
      <color rgb="FFF193DD"/>
      <color rgb="FFFF4B4B"/>
      <color rgb="FFE852C8"/>
      <color rgb="FFCC0000"/>
      <color rgb="FFB81896"/>
      <color rgb="FFA32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ln>
                  <a:noFill/>
                </a:ln>
                <a:solidFill>
                  <a:schemeClr val="tx2">
                    <a:lumMod val="50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>
                <a:ln>
                  <a:noFill/>
                </a:ln>
                <a:solidFill>
                  <a:schemeClr val="tx2">
                    <a:lumMod val="50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RESULTADO POR PROGRAMA/SETOR </a:t>
            </a:r>
          </a:p>
        </c:rich>
      </c:tx>
      <c:layout>
        <c:manualLayout>
          <c:xMode val="edge"/>
          <c:yMode val="edge"/>
          <c:x val="0.35102640617367381"/>
          <c:y val="4.79939837462894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ln>
                <a:noFill/>
              </a:ln>
              <a:solidFill>
                <a:schemeClr val="tx2">
                  <a:lumMod val="5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gradFill>
              <a:gsLst>
                <a:gs pos="0">
                  <a:schemeClr val="tx2">
                    <a:lumMod val="40000"/>
                    <a:lumOff val="60000"/>
                  </a:schemeClr>
                </a:gs>
                <a:gs pos="96000">
                  <a:schemeClr val="bg2">
                    <a:lumMod val="90000"/>
                  </a:schemeClr>
                </a:gs>
                <a:gs pos="91000">
                  <a:schemeClr val="bg2">
                    <a:lumMod val="90000"/>
                  </a:schemeClr>
                </a:gs>
                <a:gs pos="42000">
                  <a:schemeClr val="bg1">
                    <a:lumMod val="85000"/>
                  </a:schemeClr>
                </a:gs>
                <a:gs pos="100000">
                  <a:schemeClr val="bg1">
                    <a:lumMod val="75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cat>
            <c:strRef>
              <c:f>AJUSTES!$BI$5:$BV$5</c:f>
              <c:strCache>
                <c:ptCount val="14"/>
                <c:pt idx="0">
                  <c:v>PNEFA</c:v>
                </c:pt>
                <c:pt idx="1">
                  <c:v>PNEEB</c:v>
                </c:pt>
                <c:pt idx="2">
                  <c:v>PNCRH</c:v>
                </c:pt>
                <c:pt idx="3">
                  <c:v>PNSS</c:v>
                </c:pt>
                <c:pt idx="4">
                  <c:v>PNSCO</c:v>
                </c:pt>
                <c:pt idx="5">
                  <c:v>PNSA</c:v>
                </c:pt>
                <c:pt idx="6">
                  <c:v>PNSAA</c:v>
                </c:pt>
                <c:pt idx="7">
                  <c:v>PNSAB</c:v>
                </c:pt>
                <c:pt idx="8">
                  <c:v>PNCEBT</c:v>
                </c:pt>
                <c:pt idx="9">
                  <c:v>PNSE</c:v>
                </c:pt>
                <c:pt idx="10">
                  <c:v>SUPERVISÃO TRANSITO</c:v>
                </c:pt>
                <c:pt idx="11">
                  <c:v>FISCALIZAÇÃO DE BARREIRAS</c:v>
                </c:pt>
                <c:pt idx="12">
                  <c:v>INSUMOS</c:v>
                </c:pt>
                <c:pt idx="13">
                  <c:v>EDUCAÇÃO SANITÁRIA</c:v>
                </c:pt>
              </c:strCache>
            </c:strRef>
          </c:cat>
          <c:val>
            <c:numRef>
              <c:f>AJUSTES!$BI$7:$BV$7</c:f>
              <c:numCache>
                <c:formatCode>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C-4538-8451-0F8BA0A8A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65882496"/>
        <c:axId val="165896576"/>
      </c:barChar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71866">
                  <a:srgbClr val="333F50"/>
                </a:gs>
                <a:gs pos="0">
                  <a:schemeClr val="tx2">
                    <a:lumMod val="50000"/>
                  </a:schemeClr>
                </a:gs>
                <a:gs pos="85000">
                  <a:schemeClr val="tx2">
                    <a:lumMod val="75000"/>
                  </a:schemeClr>
                </a:gs>
                <a:gs pos="52000">
                  <a:schemeClr val="tx2">
                    <a:lumMod val="75000"/>
                  </a:schemeClr>
                </a:gs>
                <a:gs pos="0">
                  <a:schemeClr val="tx2">
                    <a:lumMod val="50000"/>
                  </a:schemeClr>
                </a:gs>
                <a:gs pos="100000">
                  <a:schemeClr val="tx2">
                    <a:lumMod val="75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AJUSTES!$BI$5:$BV$5</c:f>
              <c:strCache>
                <c:ptCount val="14"/>
                <c:pt idx="0">
                  <c:v>PNEFA</c:v>
                </c:pt>
                <c:pt idx="1">
                  <c:v>PNEEB</c:v>
                </c:pt>
                <c:pt idx="2">
                  <c:v>PNCRH</c:v>
                </c:pt>
                <c:pt idx="3">
                  <c:v>PNSS</c:v>
                </c:pt>
                <c:pt idx="4">
                  <c:v>PNSCO</c:v>
                </c:pt>
                <c:pt idx="5">
                  <c:v>PNSA</c:v>
                </c:pt>
                <c:pt idx="6">
                  <c:v>PNSAA</c:v>
                </c:pt>
                <c:pt idx="7">
                  <c:v>PNSAB</c:v>
                </c:pt>
                <c:pt idx="8">
                  <c:v>PNCEBT</c:v>
                </c:pt>
                <c:pt idx="9">
                  <c:v>PNSE</c:v>
                </c:pt>
                <c:pt idx="10">
                  <c:v>SUPERVISÃO TRANSITO</c:v>
                </c:pt>
                <c:pt idx="11">
                  <c:v>FISCALIZAÇÃO DE BARREIRAS</c:v>
                </c:pt>
                <c:pt idx="12">
                  <c:v>INSUMOS</c:v>
                </c:pt>
                <c:pt idx="13">
                  <c:v>EDUCAÇÃO SANITÁRIA</c:v>
                </c:pt>
              </c:strCache>
            </c:strRef>
          </c:cat>
          <c:val>
            <c:numRef>
              <c:f>AJUSTES!$BI$6:$BV$6</c:f>
              <c:numCache>
                <c:formatCode>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FC-4538-8451-0F8BA0A8A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65899648"/>
        <c:axId val="165898112"/>
      </c:barChart>
      <c:catAx>
        <c:axId val="16588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5896576"/>
        <c:crosses val="autoZero"/>
        <c:auto val="1"/>
        <c:lblAlgn val="ctr"/>
        <c:lblOffset val="100"/>
        <c:noMultiLvlLbl val="0"/>
      </c:catAx>
      <c:valAx>
        <c:axId val="1658965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65882496"/>
        <c:crosses val="autoZero"/>
        <c:crossBetween val="between"/>
      </c:valAx>
      <c:valAx>
        <c:axId val="1658981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65899648"/>
        <c:crosses val="max"/>
        <c:crossBetween val="between"/>
      </c:valAx>
      <c:catAx>
        <c:axId val="165899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5898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glow" dir="t">
        <a:rot lat="0" lon="0" rev="4800000"/>
      </a:lightRig>
    </a:scene3d>
    <a:sp3d prstMaterial="matte">
      <a:bevelT w="127000" h="63500" prst="coolSlant"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0" u="none" strike="noStrike" kern="1200" spc="0" baseline="0">
                <a:ln>
                  <a:noFill/>
                </a:ln>
                <a:solidFill>
                  <a:schemeClr val="tx2">
                    <a:lumMod val="50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spc="0" baseline="0">
                <a:ln>
                  <a:noFill/>
                </a:ln>
                <a:solidFill>
                  <a:schemeClr val="tx2">
                    <a:lumMod val="50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LITROS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spc="0" baseline="0">
              <a:ln>
                <a:noFill/>
              </a:ln>
              <a:solidFill>
                <a:schemeClr val="tx2">
                  <a:lumMod val="5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7060270602706028E-2"/>
          <c:y val="0.17291368943938865"/>
          <c:w val="0.9458794587945879"/>
          <c:h val="0.6536678767072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'AJUSTES COM (2)'!$R$6</c:f>
              <c:strCache>
                <c:ptCount val="1"/>
                <c:pt idx="0">
                  <c:v>GASOLINA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75000"/>
                  </a:schemeClr>
                </a:gs>
                <a:gs pos="48000">
                  <a:schemeClr val="tx2">
                    <a:lumMod val="60000"/>
                    <a:lumOff val="40000"/>
                  </a:schemeClr>
                </a:gs>
                <a:gs pos="15000">
                  <a:schemeClr val="tx2">
                    <a:lumMod val="75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'AJUSTES COM (2)'!$Q$7:$Q$18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'AJUSTES COM (2)'!$R$7:$R$18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2A-410E-8220-81D84F5089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gapDepth val="175"/>
        <c:shape val="box"/>
        <c:axId val="165916032"/>
        <c:axId val="165931264"/>
        <c:axId val="0"/>
      </c:bar3DChart>
      <c:catAx>
        <c:axId val="16591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5931264"/>
        <c:crosses val="autoZero"/>
        <c:auto val="1"/>
        <c:lblAlgn val="ctr"/>
        <c:lblOffset val="100"/>
        <c:noMultiLvlLbl val="0"/>
      </c:catAx>
      <c:valAx>
        <c:axId val="16593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591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0" u="none" strike="noStrike" kern="1200" spc="0" baseline="0">
                <a:ln>
                  <a:noFill/>
                </a:ln>
                <a:solidFill>
                  <a:schemeClr val="tx2">
                    <a:lumMod val="50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LITROS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spc="0" baseline="0">
              <a:ln>
                <a:noFill/>
              </a:ln>
              <a:solidFill>
                <a:schemeClr val="tx2">
                  <a:lumMod val="5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736318407960199E-2"/>
          <c:y val="0.17137979728679964"/>
          <c:w val="0.94527363184079605"/>
          <c:h val="0.7055516927890523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'AJUSTES COM (2)'!$U$6</c:f>
              <c:strCache>
                <c:ptCount val="1"/>
                <c:pt idx="0">
                  <c:v>DIESEL</c:v>
                </c:pt>
              </c:strCache>
            </c:strRef>
          </c:tx>
          <c:spPr>
            <a:gradFill>
              <a:gsLst>
                <a:gs pos="0">
                  <a:schemeClr val="tx2">
                    <a:lumMod val="75000"/>
                  </a:schemeClr>
                </a:gs>
                <a:gs pos="48000">
                  <a:schemeClr val="tx2">
                    <a:lumMod val="60000"/>
                    <a:lumOff val="40000"/>
                  </a:schemeClr>
                </a:gs>
                <a:gs pos="15000">
                  <a:schemeClr val="tx2">
                    <a:lumMod val="75000"/>
                  </a:schemeClr>
                </a:gs>
              </a:gsLst>
              <a:lin ang="16200000" scaled="1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'AJUSTES COM (2)'!$T$7:$T$18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'AJUSTES COM (2)'!$U$7:$U$18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CC-4A3E-8C34-E0F3741AC7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gapDepth val="175"/>
        <c:shape val="box"/>
        <c:axId val="166041856"/>
        <c:axId val="166044800"/>
        <c:axId val="0"/>
      </c:bar3DChart>
      <c:catAx>
        <c:axId val="16604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6044800"/>
        <c:crosses val="autoZero"/>
        <c:auto val="1"/>
        <c:lblAlgn val="ctr"/>
        <c:lblOffset val="100"/>
        <c:noMultiLvlLbl val="0"/>
      </c:catAx>
      <c:valAx>
        <c:axId val="1660448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604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2" fmlaLink="$R$7" max="63" min="1" page="1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PNEEB!A1"/><Relationship Id="rId13" Type="http://schemas.openxmlformats.org/officeDocument/2006/relationships/hyperlink" Target="#PNSAA!A1"/><Relationship Id="rId18" Type="http://schemas.openxmlformats.org/officeDocument/2006/relationships/hyperlink" Target="#INSUMOS!A1"/><Relationship Id="rId3" Type="http://schemas.openxmlformats.org/officeDocument/2006/relationships/hyperlink" Target="#PNCEBT!A1"/><Relationship Id="rId7" Type="http://schemas.openxmlformats.org/officeDocument/2006/relationships/hyperlink" Target="#PNCRH!A1"/><Relationship Id="rId12" Type="http://schemas.openxmlformats.org/officeDocument/2006/relationships/hyperlink" Target="#PNSAB!A1"/><Relationship Id="rId17" Type="http://schemas.openxmlformats.org/officeDocument/2006/relationships/hyperlink" Target="#ED_SANIT&#193;RIA!A1"/><Relationship Id="rId2" Type="http://schemas.openxmlformats.org/officeDocument/2006/relationships/image" Target="../media/image3.png"/><Relationship Id="rId16" Type="http://schemas.openxmlformats.org/officeDocument/2006/relationships/hyperlink" Target="#PNSA!A1"/><Relationship Id="rId1" Type="http://schemas.openxmlformats.org/officeDocument/2006/relationships/image" Target="../media/image2.jpeg"/><Relationship Id="rId6" Type="http://schemas.openxmlformats.org/officeDocument/2006/relationships/hyperlink" Target="#PNSCO!A1"/><Relationship Id="rId11" Type="http://schemas.openxmlformats.org/officeDocument/2006/relationships/hyperlink" Target="#PNEFA!A1"/><Relationship Id="rId5" Type="http://schemas.openxmlformats.org/officeDocument/2006/relationships/hyperlink" Target="#PNSS!A1"/><Relationship Id="rId15" Type="http://schemas.openxmlformats.org/officeDocument/2006/relationships/hyperlink" Target="#'COMBUST&#205;VEL '!A1"/><Relationship Id="rId10" Type="http://schemas.openxmlformats.org/officeDocument/2006/relationships/hyperlink" Target="#SUPERVIS&#195;O_TRAN!A1"/><Relationship Id="rId4" Type="http://schemas.openxmlformats.org/officeDocument/2006/relationships/hyperlink" Target="#PNSE!A1"/><Relationship Id="rId9" Type="http://schemas.openxmlformats.org/officeDocument/2006/relationships/hyperlink" Target="#FISCALIZA&#199;&#195;O_TRAN!A1"/><Relationship Id="rId14" Type="http://schemas.openxmlformats.org/officeDocument/2006/relationships/hyperlink" Target="#RELAT&#211;RIOS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PNSS!A1"/><Relationship Id="rId13" Type="http://schemas.openxmlformats.org/officeDocument/2006/relationships/hyperlink" Target="#SUPERVIS&#195;O_TRAN!A1"/><Relationship Id="rId18" Type="http://schemas.openxmlformats.org/officeDocument/2006/relationships/hyperlink" Target="#'COMBUST&#205;VEL '!A1"/><Relationship Id="rId3" Type="http://schemas.openxmlformats.org/officeDocument/2006/relationships/image" Target="../media/image5.jpeg"/><Relationship Id="rId21" Type="http://schemas.openxmlformats.org/officeDocument/2006/relationships/hyperlink" Target="#INSUMOS!A1"/><Relationship Id="rId7" Type="http://schemas.openxmlformats.org/officeDocument/2006/relationships/hyperlink" Target="#PNSE!A1"/><Relationship Id="rId12" Type="http://schemas.openxmlformats.org/officeDocument/2006/relationships/hyperlink" Target="#FISCALIZA&#199;&#195;O_TRAN!A1"/><Relationship Id="rId17" Type="http://schemas.openxmlformats.org/officeDocument/2006/relationships/hyperlink" Target="#RELAT&#211;RIOS!A1"/><Relationship Id="rId2" Type="http://schemas.openxmlformats.org/officeDocument/2006/relationships/hyperlink" Target="#MENU!A1"/><Relationship Id="rId16" Type="http://schemas.openxmlformats.org/officeDocument/2006/relationships/hyperlink" Target="#PNSAA!A1"/><Relationship Id="rId20" Type="http://schemas.openxmlformats.org/officeDocument/2006/relationships/hyperlink" Target="#ED_SANIT&#193;RIA!A1"/><Relationship Id="rId1" Type="http://schemas.openxmlformats.org/officeDocument/2006/relationships/chart" Target="../charts/chart1.xml"/><Relationship Id="rId6" Type="http://schemas.openxmlformats.org/officeDocument/2006/relationships/hyperlink" Target="#PNCEBT!A1"/><Relationship Id="rId11" Type="http://schemas.openxmlformats.org/officeDocument/2006/relationships/hyperlink" Target="#PNEEB!A1"/><Relationship Id="rId5" Type="http://schemas.openxmlformats.org/officeDocument/2006/relationships/chart" Target="../charts/chart3.xml"/><Relationship Id="rId15" Type="http://schemas.openxmlformats.org/officeDocument/2006/relationships/hyperlink" Target="#PNSAB!A1"/><Relationship Id="rId10" Type="http://schemas.openxmlformats.org/officeDocument/2006/relationships/hyperlink" Target="#PNCRH!A1"/><Relationship Id="rId19" Type="http://schemas.openxmlformats.org/officeDocument/2006/relationships/hyperlink" Target="#PNSA!A1"/><Relationship Id="rId4" Type="http://schemas.openxmlformats.org/officeDocument/2006/relationships/chart" Target="../charts/chart2.xml"/><Relationship Id="rId9" Type="http://schemas.openxmlformats.org/officeDocument/2006/relationships/hyperlink" Target="#PNSCO!A1"/><Relationship Id="rId14" Type="http://schemas.openxmlformats.org/officeDocument/2006/relationships/hyperlink" Target="#PNEFA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jpeg"/><Relationship Id="rId1" Type="http://schemas.openxmlformats.org/officeDocument/2006/relationships/hyperlink" Target="#MENU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8</xdr:row>
      <xdr:rowOff>76201</xdr:rowOff>
    </xdr:from>
    <xdr:to>
      <xdr:col>21</xdr:col>
      <xdr:colOff>28575</xdr:colOff>
      <xdr:row>33</xdr:row>
      <xdr:rowOff>23304</xdr:rowOff>
    </xdr:to>
    <xdr:pic>
      <xdr:nvPicPr>
        <xdr:cNvPr id="24" name="Imagem 23" descr="Zootecnia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657600" y="2133601"/>
          <a:ext cx="9172575" cy="4709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14</xdr:row>
      <xdr:rowOff>0</xdr:rowOff>
    </xdr:from>
    <xdr:to>
      <xdr:col>15</xdr:col>
      <xdr:colOff>304800</xdr:colOff>
      <xdr:row>15</xdr:row>
      <xdr:rowOff>114300</xdr:rowOff>
    </xdr:to>
    <xdr:sp macro="" textlink="">
      <xdr:nvSpPr>
        <xdr:cNvPr id="1029" name="AutoShape 5" descr="Clique no ícone do mouse em estilo transparente. Ilustração vetorial  ponteiro sobre fundo isolado. Mão botão conceito de negócio . Vetor de  ©sanek13744 27148237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266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29</xdr:col>
      <xdr:colOff>0</xdr:colOff>
      <xdr:row>4</xdr:row>
      <xdr:rowOff>676274</xdr:rowOff>
    </xdr:to>
    <xdr:sp macro="" textlink="">
      <xdr:nvSpPr>
        <xdr:cNvPr id="3" name="Arredondar Retângulo no Mesmo Canto Lateral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V="1">
          <a:off x="0" y="0"/>
          <a:ext cx="17764125" cy="1438274"/>
        </a:xfrm>
        <a:prstGeom prst="round2SameRect">
          <a:avLst/>
        </a:prstGeom>
        <a:solidFill>
          <a:schemeClr val="tx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bg2">
                <a:lumMod val="10000"/>
              </a:schemeClr>
            </a:solidFill>
          </a:endParaRPr>
        </a:p>
      </xdr:txBody>
    </xdr:sp>
    <xdr:clientData/>
  </xdr:twoCellAnchor>
  <xdr:oneCellAnchor>
    <xdr:from>
      <xdr:col>7</xdr:col>
      <xdr:colOff>104776</xdr:colOff>
      <xdr:row>1</xdr:row>
      <xdr:rowOff>123825</xdr:rowOff>
    </xdr:from>
    <xdr:ext cx="11477626" cy="78105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371976" y="314325"/>
          <a:ext cx="11477626" cy="781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3200" b="1">
              <a:solidFill>
                <a:schemeClr val="bg1"/>
              </a:solidFill>
              <a:effectLst>
                <a:reflection blurRad="6350" stA="53000" endA="300" endPos="35500" dir="5400000" sy="-90000" algn="bl"/>
              </a:effectLst>
              <a:latin typeface="+mn-lt"/>
              <a:ea typeface="+mn-ea"/>
              <a:cs typeface="+mn-cs"/>
            </a:rPr>
            <a:t>RELATÓRIOS DE METAS 1º SEMESTRE</a:t>
          </a:r>
          <a:r>
            <a:rPr lang="pt-BR" sz="3200" b="1" baseline="0">
              <a:solidFill>
                <a:schemeClr val="bg1"/>
              </a:solidFill>
              <a:effectLst>
                <a:reflection blurRad="6350" stA="53000" endA="300" endPos="35500" dir="5400000" sy="-90000" algn="bl"/>
              </a:effectLst>
              <a:latin typeface="+mn-lt"/>
              <a:ea typeface="+mn-ea"/>
              <a:cs typeface="+mn-cs"/>
            </a:rPr>
            <a:t> DE 2024- </a:t>
          </a:r>
          <a:r>
            <a:rPr lang="pt-BR" sz="3200" b="1">
              <a:solidFill>
                <a:schemeClr val="bg1"/>
              </a:solidFill>
              <a:effectLst>
                <a:reflection blurRad="6350" stA="53000" endA="300" endPos="35500" dir="5400000" sy="-90000" algn="bl"/>
              </a:effectLst>
              <a:latin typeface="+mn-lt"/>
              <a:ea typeface="+mn-ea"/>
              <a:cs typeface="+mn-cs"/>
            </a:rPr>
            <a:t>GDA</a:t>
          </a:r>
          <a:endParaRPr lang="pt-BR" sz="3200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2</xdr:col>
      <xdr:colOff>361950</xdr:colOff>
      <xdr:row>1</xdr:row>
      <xdr:rowOff>57150</xdr:rowOff>
    </xdr:from>
    <xdr:to>
      <xdr:col>3</xdr:col>
      <xdr:colOff>361950</xdr:colOff>
      <xdr:row>4</xdr:row>
      <xdr:rowOff>250020</xdr:rowOff>
    </xdr:to>
    <xdr:pic>
      <xdr:nvPicPr>
        <xdr:cNvPr id="45" name="Imagem 44" descr="Ficheiro:Brasão do Amazonas.svg – Wikipédia, a enciclopédia liv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81150" y="247650"/>
          <a:ext cx="609600" cy="764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1</xdr:row>
          <xdr:rowOff>152400</xdr:rowOff>
        </xdr:from>
        <xdr:to>
          <xdr:col>6</xdr:col>
          <xdr:colOff>38100</xdr:colOff>
          <xdr:row>4</xdr:row>
          <xdr:rowOff>171450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4</xdr:row>
      <xdr:rowOff>504825</xdr:rowOff>
    </xdr:from>
    <xdr:to>
      <xdr:col>29</xdr:col>
      <xdr:colOff>0</xdr:colOff>
      <xdr:row>8</xdr:row>
      <xdr:rowOff>47625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1266825"/>
          <a:ext cx="17764125" cy="8382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608370</xdr:colOff>
      <xdr:row>4</xdr:row>
      <xdr:rowOff>721597</xdr:rowOff>
    </xdr:from>
    <xdr:to>
      <xdr:col>3</xdr:col>
      <xdr:colOff>325170</xdr:colOff>
      <xdr:row>6</xdr:row>
      <xdr:rowOff>167197</xdr:rowOff>
    </xdr:to>
    <xdr:sp macro="" textlink="">
      <xdr:nvSpPr>
        <xdr:cNvPr id="27" name="Retângulo: Cantos Arredondados 2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17970" y="1483597"/>
          <a:ext cx="936000" cy="360000"/>
        </a:xfrm>
        <a:prstGeom prst="round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200" b="1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PNCEBT</a:t>
          </a:r>
        </a:p>
      </xdr:txBody>
    </xdr:sp>
    <xdr:clientData/>
  </xdr:twoCellAnchor>
  <xdr:twoCellAnchor>
    <xdr:from>
      <xdr:col>3</xdr:col>
      <xdr:colOff>473790</xdr:colOff>
      <xdr:row>4</xdr:row>
      <xdr:rowOff>721597</xdr:rowOff>
    </xdr:from>
    <xdr:to>
      <xdr:col>5</xdr:col>
      <xdr:colOff>190590</xdr:colOff>
      <xdr:row>6</xdr:row>
      <xdr:rowOff>167197</xdr:rowOff>
    </xdr:to>
    <xdr:sp macro="" textlink="">
      <xdr:nvSpPr>
        <xdr:cNvPr id="28" name="Retângulo: Cantos Arredondados 2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302590" y="1483597"/>
          <a:ext cx="936000" cy="360000"/>
        </a:xfrm>
        <a:prstGeom prst="round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200" b="1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PNSE</a:t>
          </a:r>
        </a:p>
      </xdr:txBody>
    </xdr:sp>
    <xdr:clientData/>
  </xdr:twoCellAnchor>
  <xdr:twoCellAnchor>
    <xdr:from>
      <xdr:col>12</xdr:col>
      <xdr:colOff>410490</xdr:colOff>
      <xdr:row>4</xdr:row>
      <xdr:rowOff>721597</xdr:rowOff>
    </xdr:from>
    <xdr:to>
      <xdr:col>14</xdr:col>
      <xdr:colOff>127290</xdr:colOff>
      <xdr:row>6</xdr:row>
      <xdr:rowOff>167197</xdr:rowOff>
    </xdr:to>
    <xdr:sp macro="" textlink="">
      <xdr:nvSpPr>
        <xdr:cNvPr id="33" name="Retângulo: Cantos Arredondados 3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7725690" y="1483597"/>
          <a:ext cx="936000" cy="360000"/>
        </a:xfrm>
        <a:prstGeom prst="round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200" b="1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PNSS</a:t>
          </a:r>
        </a:p>
      </xdr:txBody>
    </xdr:sp>
    <xdr:clientData/>
  </xdr:twoCellAnchor>
  <xdr:twoCellAnchor>
    <xdr:from>
      <xdr:col>9</xdr:col>
      <xdr:colOff>70050</xdr:colOff>
      <xdr:row>4</xdr:row>
      <xdr:rowOff>721597</xdr:rowOff>
    </xdr:from>
    <xdr:to>
      <xdr:col>10</xdr:col>
      <xdr:colOff>396450</xdr:colOff>
      <xdr:row>6</xdr:row>
      <xdr:rowOff>167197</xdr:rowOff>
    </xdr:to>
    <xdr:sp macro="" textlink="">
      <xdr:nvSpPr>
        <xdr:cNvPr id="34" name="Retângulo: Cantos Arredondados 3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5556450" y="1483597"/>
          <a:ext cx="936000" cy="360000"/>
        </a:xfrm>
        <a:prstGeom prst="round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200" b="1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PNSCO</a:t>
          </a:r>
        </a:p>
      </xdr:txBody>
    </xdr:sp>
    <xdr:clientData/>
  </xdr:twoCellAnchor>
  <xdr:twoCellAnchor>
    <xdr:from>
      <xdr:col>5</xdr:col>
      <xdr:colOff>339210</xdr:colOff>
      <xdr:row>4</xdr:row>
      <xdr:rowOff>721597</xdr:rowOff>
    </xdr:from>
    <xdr:to>
      <xdr:col>7</xdr:col>
      <xdr:colOff>56010</xdr:colOff>
      <xdr:row>6</xdr:row>
      <xdr:rowOff>167197</xdr:rowOff>
    </xdr:to>
    <xdr:sp macro="" textlink="">
      <xdr:nvSpPr>
        <xdr:cNvPr id="35" name="Retângulo: Cantos Arredondados 3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387210" y="1483597"/>
          <a:ext cx="936000" cy="360000"/>
        </a:xfrm>
        <a:prstGeom prst="round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200" b="1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PNCRH</a:t>
          </a:r>
        </a:p>
      </xdr:txBody>
    </xdr:sp>
    <xdr:clientData/>
  </xdr:twoCellAnchor>
  <xdr:twoCellAnchor>
    <xdr:from>
      <xdr:col>7</xdr:col>
      <xdr:colOff>204630</xdr:colOff>
      <xdr:row>4</xdr:row>
      <xdr:rowOff>721597</xdr:rowOff>
    </xdr:from>
    <xdr:to>
      <xdr:col>8</xdr:col>
      <xdr:colOff>531030</xdr:colOff>
      <xdr:row>6</xdr:row>
      <xdr:rowOff>167197</xdr:rowOff>
    </xdr:to>
    <xdr:sp macro="" textlink="">
      <xdr:nvSpPr>
        <xdr:cNvPr id="36" name="Retângulo: Cantos Arredondados 3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4471830" y="1483597"/>
          <a:ext cx="936000" cy="360000"/>
        </a:xfrm>
        <a:prstGeom prst="round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200" b="1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PNEEB</a:t>
          </a:r>
        </a:p>
      </xdr:txBody>
    </xdr:sp>
    <xdr:clientData/>
  </xdr:twoCellAnchor>
  <xdr:twoCellAnchor>
    <xdr:from>
      <xdr:col>19</xdr:col>
      <xdr:colOff>481770</xdr:colOff>
      <xdr:row>4</xdr:row>
      <xdr:rowOff>721597</xdr:rowOff>
    </xdr:from>
    <xdr:to>
      <xdr:col>21</xdr:col>
      <xdr:colOff>198570</xdr:colOff>
      <xdr:row>6</xdr:row>
      <xdr:rowOff>167197</xdr:rowOff>
    </xdr:to>
    <xdr:sp macro="" textlink="">
      <xdr:nvSpPr>
        <xdr:cNvPr id="37" name="Retângulo: Cantos Arredondados 3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064170" y="1483597"/>
          <a:ext cx="936000" cy="360000"/>
        </a:xfrm>
        <a:prstGeom prst="round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BARREIRAS</a:t>
          </a:r>
        </a:p>
      </xdr:txBody>
    </xdr:sp>
    <xdr:clientData/>
  </xdr:twoCellAnchor>
  <xdr:twoCellAnchor>
    <xdr:from>
      <xdr:col>18</xdr:col>
      <xdr:colOff>6750</xdr:colOff>
      <xdr:row>4</xdr:row>
      <xdr:rowOff>721597</xdr:rowOff>
    </xdr:from>
    <xdr:to>
      <xdr:col>19</xdr:col>
      <xdr:colOff>333150</xdr:colOff>
      <xdr:row>6</xdr:row>
      <xdr:rowOff>167197</xdr:rowOff>
    </xdr:to>
    <xdr:sp macro="" textlink="">
      <xdr:nvSpPr>
        <xdr:cNvPr id="38" name="Retângulo: Cantos Arredondados 3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0979550" y="1483597"/>
          <a:ext cx="936000" cy="360000"/>
        </a:xfrm>
        <a:prstGeom prst="round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TRÂNSITO</a:t>
          </a:r>
          <a:r>
            <a:rPr lang="pt-BR" sz="1000" b="1" baseline="0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00" b="1">
            <a:solidFill>
              <a:schemeClr val="bg1"/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133350</xdr:colOff>
      <xdr:row>4</xdr:row>
      <xdr:rowOff>721597</xdr:rowOff>
    </xdr:from>
    <xdr:to>
      <xdr:col>1</xdr:col>
      <xdr:colOff>459750</xdr:colOff>
      <xdr:row>6</xdr:row>
      <xdr:rowOff>167197</xdr:rowOff>
    </xdr:to>
    <xdr:sp macro="" textlink="">
      <xdr:nvSpPr>
        <xdr:cNvPr id="39" name="Retângulo: Cantos Arredondados 38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33350" y="1483597"/>
          <a:ext cx="936000" cy="360000"/>
        </a:xfrm>
        <a:prstGeom prst="round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200" b="1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PNEFA</a:t>
          </a:r>
        </a:p>
      </xdr:txBody>
    </xdr:sp>
    <xdr:clientData/>
  </xdr:twoCellAnchor>
  <xdr:twoCellAnchor>
    <xdr:from>
      <xdr:col>16</xdr:col>
      <xdr:colOff>141330</xdr:colOff>
      <xdr:row>4</xdr:row>
      <xdr:rowOff>721597</xdr:rowOff>
    </xdr:from>
    <xdr:to>
      <xdr:col>17</xdr:col>
      <xdr:colOff>467730</xdr:colOff>
      <xdr:row>6</xdr:row>
      <xdr:rowOff>167197</xdr:rowOff>
    </xdr:to>
    <xdr:sp macro="" textlink="">
      <xdr:nvSpPr>
        <xdr:cNvPr id="42" name="Retângulo: Cantos Arredondados 4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9894930" y="1483597"/>
          <a:ext cx="936000" cy="360000"/>
        </a:xfrm>
        <a:prstGeom prst="round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200" b="1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PNSAB</a:t>
          </a:r>
        </a:p>
      </xdr:txBody>
    </xdr:sp>
    <xdr:clientData/>
  </xdr:twoCellAnchor>
  <xdr:twoCellAnchor>
    <xdr:from>
      <xdr:col>14</xdr:col>
      <xdr:colOff>275910</xdr:colOff>
      <xdr:row>4</xdr:row>
      <xdr:rowOff>721597</xdr:rowOff>
    </xdr:from>
    <xdr:to>
      <xdr:col>15</xdr:col>
      <xdr:colOff>602310</xdr:colOff>
      <xdr:row>6</xdr:row>
      <xdr:rowOff>167197</xdr:rowOff>
    </xdr:to>
    <xdr:sp macro="" textlink="">
      <xdr:nvSpPr>
        <xdr:cNvPr id="43" name="Retângulo: Cantos Arredondados 4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8810310" y="1483597"/>
          <a:ext cx="936000" cy="360000"/>
        </a:xfrm>
        <a:prstGeom prst="round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200" b="1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PNSAA</a:t>
          </a:r>
        </a:p>
      </xdr:txBody>
    </xdr:sp>
    <xdr:clientData/>
  </xdr:twoCellAnchor>
  <xdr:twoCellAnchor>
    <xdr:from>
      <xdr:col>25</xdr:col>
      <xdr:colOff>222030</xdr:colOff>
      <xdr:row>4</xdr:row>
      <xdr:rowOff>721597</xdr:rowOff>
    </xdr:from>
    <xdr:to>
      <xdr:col>26</xdr:col>
      <xdr:colOff>548430</xdr:colOff>
      <xdr:row>6</xdr:row>
      <xdr:rowOff>167197</xdr:rowOff>
    </xdr:to>
    <xdr:sp macro="" textlink="">
      <xdr:nvSpPr>
        <xdr:cNvPr id="46" name="Retângulo: Cantos Arredondados 4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15462030" y="1483597"/>
          <a:ext cx="936000" cy="360000"/>
        </a:xfrm>
        <a:prstGeom prst="round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200" b="1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GDA</a:t>
          </a:r>
        </a:p>
      </xdr:txBody>
    </xdr:sp>
    <xdr:clientData/>
  </xdr:twoCellAnchor>
  <xdr:twoCellAnchor>
    <xdr:from>
      <xdr:col>27</xdr:col>
      <xdr:colOff>87448</xdr:colOff>
      <xdr:row>4</xdr:row>
      <xdr:rowOff>721597</xdr:rowOff>
    </xdr:from>
    <xdr:to>
      <xdr:col>28</xdr:col>
      <xdr:colOff>557848</xdr:colOff>
      <xdr:row>6</xdr:row>
      <xdr:rowOff>167197</xdr:rowOff>
    </xdr:to>
    <xdr:sp macro="" textlink="">
      <xdr:nvSpPr>
        <xdr:cNvPr id="47" name="Retângulo: Cantos Arredondados 4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16546648" y="1483597"/>
          <a:ext cx="1080000" cy="360000"/>
        </a:xfrm>
        <a:prstGeom prst="round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850" b="1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COMBUSTÍVEL</a:t>
          </a:r>
        </a:p>
      </xdr:txBody>
    </xdr:sp>
    <xdr:clientData/>
  </xdr:twoCellAnchor>
  <xdr:twoCellAnchor>
    <xdr:from>
      <xdr:col>10</xdr:col>
      <xdr:colOff>545070</xdr:colOff>
      <xdr:row>4</xdr:row>
      <xdr:rowOff>721597</xdr:rowOff>
    </xdr:from>
    <xdr:to>
      <xdr:col>12</xdr:col>
      <xdr:colOff>261870</xdr:colOff>
      <xdr:row>6</xdr:row>
      <xdr:rowOff>167197</xdr:rowOff>
    </xdr:to>
    <xdr:sp macro="" textlink="">
      <xdr:nvSpPr>
        <xdr:cNvPr id="5" name="Retângulo: Cantos Arredondados 4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641070" y="1483597"/>
          <a:ext cx="936000" cy="360000"/>
        </a:xfrm>
        <a:prstGeom prst="round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200" b="1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PNSA</a:t>
          </a:r>
        </a:p>
      </xdr:txBody>
    </xdr:sp>
    <xdr:clientData/>
  </xdr:twoCellAnchor>
  <xdr:twoCellAnchor>
    <xdr:from>
      <xdr:col>23</xdr:col>
      <xdr:colOff>212610</xdr:colOff>
      <xdr:row>5</xdr:row>
      <xdr:rowOff>7222</xdr:rowOff>
    </xdr:from>
    <xdr:to>
      <xdr:col>25</xdr:col>
      <xdr:colOff>73410</xdr:colOff>
      <xdr:row>6</xdr:row>
      <xdr:rowOff>176722</xdr:rowOff>
    </xdr:to>
    <xdr:sp macro="" textlink="">
      <xdr:nvSpPr>
        <xdr:cNvPr id="6" name="Retângulo: Cantos Arredondados 5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4233410" y="1493122"/>
          <a:ext cx="1080000" cy="360000"/>
        </a:xfrm>
        <a:prstGeom prst="round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900" b="1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ED.</a:t>
          </a:r>
          <a:r>
            <a:rPr lang="pt-BR" sz="900" b="1" baseline="0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SANITÁRIA</a:t>
          </a:r>
          <a:endParaRPr lang="pt-BR" sz="900" b="1">
            <a:solidFill>
              <a:schemeClr val="bg1"/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347190</xdr:colOff>
      <xdr:row>5</xdr:row>
      <xdr:rowOff>9525</xdr:rowOff>
    </xdr:from>
    <xdr:to>
      <xdr:col>23</xdr:col>
      <xdr:colOff>63990</xdr:colOff>
      <xdr:row>6</xdr:row>
      <xdr:rowOff>179025</xdr:rowOff>
    </xdr:to>
    <xdr:sp macro="" textlink="">
      <xdr:nvSpPr>
        <xdr:cNvPr id="25" name="Retângulo: Cantos Arredondados 45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13148790" y="1495425"/>
          <a:ext cx="936000" cy="360000"/>
        </a:xfrm>
        <a:prstGeom prst="round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INSUMOS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</xdr:row>
          <xdr:rowOff>180975</xdr:rowOff>
        </xdr:from>
        <xdr:to>
          <xdr:col>18</xdr:col>
          <xdr:colOff>28575</xdr:colOff>
          <xdr:row>17</xdr:row>
          <xdr:rowOff>180975</xdr:rowOff>
        </xdr:to>
        <xdr:sp macro="" textlink="">
          <xdr:nvSpPr>
            <xdr:cNvPr id="16387" name="Scroll Bar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1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571499</xdr:colOff>
      <xdr:row>19</xdr:row>
      <xdr:rowOff>123825</xdr:rowOff>
    </xdr:from>
    <xdr:to>
      <xdr:col>17</xdr:col>
      <xdr:colOff>238124</xdr:colOff>
      <xdr:row>41</xdr:row>
      <xdr:rowOff>166689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123825</xdr:colOff>
      <xdr:row>4</xdr:row>
      <xdr:rowOff>38100</xdr:rowOff>
    </xdr:from>
    <xdr:to>
      <xdr:col>1</xdr:col>
      <xdr:colOff>206953</xdr:colOff>
      <xdr:row>6</xdr:row>
      <xdr:rowOff>133351</xdr:rowOff>
    </xdr:to>
    <xdr:pic>
      <xdr:nvPicPr>
        <xdr:cNvPr id="3" name="Imagem 2" descr="Vetores de Botão Menu Principal Redondo Preto e mais imagens de Botão -  Artigo de costura - iStock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8" t="5394" r="6317" b="18725"/>
        <a:stretch/>
      </xdr:blipFill>
      <xdr:spPr bwMode="auto">
        <a:xfrm>
          <a:off x="123825" y="1000125"/>
          <a:ext cx="692728" cy="714376"/>
        </a:xfrm>
        <a:prstGeom prst="ellipse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28575</xdr:colOff>
      <xdr:row>9</xdr:row>
      <xdr:rowOff>142875</xdr:rowOff>
    </xdr:from>
    <xdr:to>
      <xdr:col>24</xdr:col>
      <xdr:colOff>857250</xdr:colOff>
      <xdr:row>24</xdr:row>
      <xdr:rowOff>85725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9525</xdr:colOff>
      <xdr:row>27</xdr:row>
      <xdr:rowOff>95251</xdr:rowOff>
    </xdr:from>
    <xdr:to>
      <xdr:col>24</xdr:col>
      <xdr:colOff>800099</xdr:colOff>
      <xdr:row>41</xdr:row>
      <xdr:rowOff>161925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0</xdr:colOff>
      <xdr:row>3</xdr:row>
      <xdr:rowOff>104775</xdr:rowOff>
    </xdr:from>
    <xdr:to>
      <xdr:col>25</xdr:col>
      <xdr:colOff>9525</xdr:colOff>
      <xdr:row>5</xdr:row>
      <xdr:rowOff>15688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649075" y="876300"/>
          <a:ext cx="5219700" cy="291913"/>
        </a:xfrm>
        <a:prstGeom prst="rect">
          <a:avLst/>
        </a:prstGeom>
        <a:solidFill>
          <a:schemeClr val="tx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4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RELATÓRIO DE COMBUSTÍVEL POR MUNICÍPIO</a:t>
          </a:r>
          <a:endParaRPr lang="pt-BR" sz="1400" b="1">
            <a:solidFill>
              <a:schemeClr val="bg1"/>
            </a:solidFill>
            <a:effectLst/>
          </a:endParaRPr>
        </a:p>
        <a:p>
          <a:pPr algn="l"/>
          <a:endParaRPr lang="pt-BR" sz="1100">
            <a:solidFill>
              <a:schemeClr val="bg1"/>
            </a:solidFill>
          </a:endParaRPr>
        </a:p>
      </xdr:txBody>
    </xdr:sp>
    <xdr:clientData/>
  </xdr:twoCellAnchor>
  <xdr:twoCellAnchor>
    <xdr:from>
      <xdr:col>19</xdr:col>
      <xdr:colOff>38100</xdr:colOff>
      <xdr:row>8</xdr:row>
      <xdr:rowOff>47625</xdr:rowOff>
    </xdr:from>
    <xdr:to>
      <xdr:col>24</xdr:col>
      <xdr:colOff>857250</xdr:colOff>
      <xdr:row>9</xdr:row>
      <xdr:rowOff>149038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1687175" y="2009775"/>
          <a:ext cx="5153025" cy="291913"/>
        </a:xfrm>
        <a:prstGeom prst="rect">
          <a:avLst/>
        </a:prstGeom>
        <a:solidFill>
          <a:schemeClr val="tx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4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RELATÓRIO DE ENVIO DE GASOLINA GERAL</a:t>
          </a:r>
          <a:endParaRPr lang="pt-BR" sz="1400" b="1">
            <a:solidFill>
              <a:schemeClr val="bg1"/>
            </a:solidFill>
            <a:effectLst/>
          </a:endParaRPr>
        </a:p>
        <a:p>
          <a:pPr algn="l"/>
          <a:endParaRPr lang="pt-BR" sz="1100">
            <a:solidFill>
              <a:schemeClr val="bg1"/>
            </a:solidFill>
          </a:endParaRPr>
        </a:p>
      </xdr:txBody>
    </xdr:sp>
    <xdr:clientData/>
  </xdr:twoCellAnchor>
  <xdr:twoCellAnchor>
    <xdr:from>
      <xdr:col>19</xdr:col>
      <xdr:colOff>0</xdr:colOff>
      <xdr:row>26</xdr:row>
      <xdr:rowOff>19050</xdr:rowOff>
    </xdr:from>
    <xdr:to>
      <xdr:col>24</xdr:col>
      <xdr:colOff>819150</xdr:colOff>
      <xdr:row>27</xdr:row>
      <xdr:rowOff>120463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1649075" y="5343525"/>
          <a:ext cx="5153025" cy="291913"/>
        </a:xfrm>
        <a:prstGeom prst="rect">
          <a:avLst/>
        </a:prstGeom>
        <a:solidFill>
          <a:schemeClr val="tx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4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RELATÓRIO DE ENVIO DE DIESEL GERAL</a:t>
          </a:r>
          <a:endParaRPr lang="pt-BR" sz="1400" b="1">
            <a:solidFill>
              <a:schemeClr val="bg1"/>
            </a:solidFill>
            <a:effectLst/>
          </a:endParaRPr>
        </a:p>
        <a:p>
          <a:pPr algn="l"/>
          <a:endParaRPr lang="pt-BR" sz="11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0</xdr:colOff>
      <xdr:row>3</xdr:row>
      <xdr:rowOff>85725</xdr:rowOff>
    </xdr:from>
    <xdr:to>
      <xdr:col>18</xdr:col>
      <xdr:colOff>19049</xdr:colOff>
      <xdr:row>4</xdr:row>
      <xdr:rowOff>187138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219200" y="857250"/>
          <a:ext cx="9839324" cy="291913"/>
        </a:xfrm>
        <a:prstGeom prst="rect">
          <a:avLst/>
        </a:prstGeom>
        <a:solidFill>
          <a:schemeClr val="tx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4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RESULTADO DE METAS POR MUNICÍPIO</a:t>
          </a:r>
          <a:endParaRPr lang="pt-BR" sz="1400" b="1">
            <a:solidFill>
              <a:schemeClr val="bg1"/>
            </a:solidFill>
            <a:effectLst/>
          </a:endParaRPr>
        </a:p>
        <a:p>
          <a:pPr algn="l"/>
          <a:endParaRPr lang="pt-BR" sz="11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265470</xdr:colOff>
      <xdr:row>1</xdr:row>
      <xdr:rowOff>0</xdr:rowOff>
    </xdr:from>
    <xdr:to>
      <xdr:col>3</xdr:col>
      <xdr:colOff>96570</xdr:colOff>
      <xdr:row>1</xdr:row>
      <xdr:rowOff>360000</xdr:rowOff>
    </xdr:to>
    <xdr:sp macro="" textlink="">
      <xdr:nvSpPr>
        <xdr:cNvPr id="27" name="Retângulo: Cantos Arredondados 2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56070" y="190500"/>
          <a:ext cx="936000" cy="360000"/>
        </a:xfrm>
        <a:prstGeom prst="round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200" b="1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PNCEBT</a:t>
          </a:r>
        </a:p>
      </xdr:txBody>
    </xdr:sp>
    <xdr:clientData/>
  </xdr:twoCellAnchor>
  <xdr:twoCellAnchor>
    <xdr:from>
      <xdr:col>3</xdr:col>
      <xdr:colOff>245190</xdr:colOff>
      <xdr:row>1</xdr:row>
      <xdr:rowOff>0</xdr:rowOff>
    </xdr:from>
    <xdr:to>
      <xdr:col>4</xdr:col>
      <xdr:colOff>571590</xdr:colOff>
      <xdr:row>1</xdr:row>
      <xdr:rowOff>360000</xdr:rowOff>
    </xdr:to>
    <xdr:sp macro="" textlink="">
      <xdr:nvSpPr>
        <xdr:cNvPr id="28" name="Retângulo: Cantos Arredondados 2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340690" y="190500"/>
          <a:ext cx="936000" cy="360000"/>
        </a:xfrm>
        <a:prstGeom prst="round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200" b="1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PNSE</a:t>
          </a:r>
        </a:p>
      </xdr:txBody>
    </xdr:sp>
    <xdr:clientData/>
  </xdr:twoCellAnchor>
  <xdr:twoCellAnchor>
    <xdr:from>
      <xdr:col>12</xdr:col>
      <xdr:colOff>181890</xdr:colOff>
      <xdr:row>1</xdr:row>
      <xdr:rowOff>0</xdr:rowOff>
    </xdr:from>
    <xdr:to>
      <xdr:col>13</xdr:col>
      <xdr:colOff>508290</xdr:colOff>
      <xdr:row>1</xdr:row>
      <xdr:rowOff>360000</xdr:rowOff>
    </xdr:to>
    <xdr:sp macro="" textlink="">
      <xdr:nvSpPr>
        <xdr:cNvPr id="29" name="Retângulo: Cantos Arredondados 3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7763790" y="190500"/>
          <a:ext cx="936000" cy="360000"/>
        </a:xfrm>
        <a:prstGeom prst="round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200" b="1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PNSS</a:t>
          </a:r>
        </a:p>
      </xdr:txBody>
    </xdr:sp>
    <xdr:clientData/>
  </xdr:twoCellAnchor>
  <xdr:twoCellAnchor>
    <xdr:from>
      <xdr:col>8</xdr:col>
      <xdr:colOff>451050</xdr:colOff>
      <xdr:row>1</xdr:row>
      <xdr:rowOff>0</xdr:rowOff>
    </xdr:from>
    <xdr:to>
      <xdr:col>10</xdr:col>
      <xdr:colOff>167850</xdr:colOff>
      <xdr:row>1</xdr:row>
      <xdr:rowOff>360000</xdr:rowOff>
    </xdr:to>
    <xdr:sp macro="" textlink="">
      <xdr:nvSpPr>
        <xdr:cNvPr id="30" name="Retângulo: Cantos Arredondados 3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5594550" y="190500"/>
          <a:ext cx="936000" cy="360000"/>
        </a:xfrm>
        <a:prstGeom prst="round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200" b="1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PNSCO</a:t>
          </a:r>
        </a:p>
      </xdr:txBody>
    </xdr:sp>
    <xdr:clientData/>
  </xdr:twoCellAnchor>
  <xdr:twoCellAnchor>
    <xdr:from>
      <xdr:col>5</xdr:col>
      <xdr:colOff>110610</xdr:colOff>
      <xdr:row>1</xdr:row>
      <xdr:rowOff>0</xdr:rowOff>
    </xdr:from>
    <xdr:to>
      <xdr:col>6</xdr:col>
      <xdr:colOff>437010</xdr:colOff>
      <xdr:row>1</xdr:row>
      <xdr:rowOff>360000</xdr:rowOff>
    </xdr:to>
    <xdr:sp macro="" textlink="">
      <xdr:nvSpPr>
        <xdr:cNvPr id="31" name="Retângulo: Cantos Arredondados 3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425310" y="190500"/>
          <a:ext cx="936000" cy="360000"/>
        </a:xfrm>
        <a:prstGeom prst="round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200" b="1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PNCRH</a:t>
          </a:r>
        </a:p>
      </xdr:txBody>
    </xdr:sp>
    <xdr:clientData/>
  </xdr:twoCellAnchor>
  <xdr:twoCellAnchor>
    <xdr:from>
      <xdr:col>6</xdr:col>
      <xdr:colOff>585630</xdr:colOff>
      <xdr:row>1</xdr:row>
      <xdr:rowOff>0</xdr:rowOff>
    </xdr:from>
    <xdr:to>
      <xdr:col>8</xdr:col>
      <xdr:colOff>302430</xdr:colOff>
      <xdr:row>1</xdr:row>
      <xdr:rowOff>360000</xdr:rowOff>
    </xdr:to>
    <xdr:sp macro="" textlink="">
      <xdr:nvSpPr>
        <xdr:cNvPr id="32" name="Retângulo: Cantos Arredondados 3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4509930" y="190500"/>
          <a:ext cx="936000" cy="360000"/>
        </a:xfrm>
        <a:prstGeom prst="round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200" b="1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PNEEB</a:t>
          </a:r>
        </a:p>
      </xdr:txBody>
    </xdr:sp>
    <xdr:clientData/>
  </xdr:twoCellAnchor>
  <xdr:twoCellAnchor>
    <xdr:from>
      <xdr:col>18</xdr:col>
      <xdr:colOff>396045</xdr:colOff>
      <xdr:row>1</xdr:row>
      <xdr:rowOff>0</xdr:rowOff>
    </xdr:from>
    <xdr:to>
      <xdr:col>19</xdr:col>
      <xdr:colOff>570045</xdr:colOff>
      <xdr:row>1</xdr:row>
      <xdr:rowOff>360000</xdr:rowOff>
    </xdr:to>
    <xdr:sp macro="" textlink="">
      <xdr:nvSpPr>
        <xdr:cNvPr id="33" name="Retângulo: Cantos Arredondados 3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102270" y="190500"/>
          <a:ext cx="936000" cy="360000"/>
        </a:xfrm>
        <a:prstGeom prst="round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BARREIRAS</a:t>
          </a:r>
        </a:p>
      </xdr:txBody>
    </xdr:sp>
    <xdr:clientData/>
  </xdr:twoCellAnchor>
  <xdr:twoCellAnchor>
    <xdr:from>
      <xdr:col>16</xdr:col>
      <xdr:colOff>349650</xdr:colOff>
      <xdr:row>1</xdr:row>
      <xdr:rowOff>0</xdr:rowOff>
    </xdr:from>
    <xdr:to>
      <xdr:col>18</xdr:col>
      <xdr:colOff>247425</xdr:colOff>
      <xdr:row>1</xdr:row>
      <xdr:rowOff>360000</xdr:rowOff>
    </xdr:to>
    <xdr:sp macro="" textlink="">
      <xdr:nvSpPr>
        <xdr:cNvPr id="34" name="Retângulo: Cantos Arredondados 37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1017650" y="190500"/>
          <a:ext cx="936000" cy="360000"/>
        </a:xfrm>
        <a:prstGeom prst="round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TRÂNSITO</a:t>
          </a:r>
          <a:r>
            <a:rPr lang="pt-BR" sz="1000" b="1" baseline="0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00" b="1">
            <a:solidFill>
              <a:schemeClr val="bg1"/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171450</xdr:colOff>
      <xdr:row>1</xdr:row>
      <xdr:rowOff>0</xdr:rowOff>
    </xdr:from>
    <xdr:to>
      <xdr:col>2</xdr:col>
      <xdr:colOff>116850</xdr:colOff>
      <xdr:row>1</xdr:row>
      <xdr:rowOff>360000</xdr:rowOff>
    </xdr:to>
    <xdr:sp macro="" textlink="">
      <xdr:nvSpPr>
        <xdr:cNvPr id="35" name="Retângulo: Cantos Arredondados 38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71450" y="190500"/>
          <a:ext cx="936000" cy="360000"/>
        </a:xfrm>
        <a:prstGeom prst="round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200" b="1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PNEFA</a:t>
          </a:r>
        </a:p>
      </xdr:txBody>
    </xdr:sp>
    <xdr:clientData/>
  </xdr:twoCellAnchor>
  <xdr:twoCellAnchor>
    <xdr:from>
      <xdr:col>14</xdr:col>
      <xdr:colOff>903330</xdr:colOff>
      <xdr:row>1</xdr:row>
      <xdr:rowOff>0</xdr:rowOff>
    </xdr:from>
    <xdr:to>
      <xdr:col>16</xdr:col>
      <xdr:colOff>201030</xdr:colOff>
      <xdr:row>1</xdr:row>
      <xdr:rowOff>360000</xdr:rowOff>
    </xdr:to>
    <xdr:sp macro="" textlink="">
      <xdr:nvSpPr>
        <xdr:cNvPr id="36" name="Retângulo: Cantos Arredondados 41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9933030" y="190500"/>
          <a:ext cx="936000" cy="360000"/>
        </a:xfrm>
        <a:prstGeom prst="round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200" b="1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PNSAB</a:t>
          </a:r>
        </a:p>
      </xdr:txBody>
    </xdr:sp>
    <xdr:clientData/>
  </xdr:twoCellAnchor>
  <xdr:twoCellAnchor>
    <xdr:from>
      <xdr:col>13</xdr:col>
      <xdr:colOff>656910</xdr:colOff>
      <xdr:row>1</xdr:row>
      <xdr:rowOff>0</xdr:rowOff>
    </xdr:from>
    <xdr:to>
      <xdr:col>14</xdr:col>
      <xdr:colOff>754710</xdr:colOff>
      <xdr:row>1</xdr:row>
      <xdr:rowOff>360000</xdr:rowOff>
    </xdr:to>
    <xdr:sp macro="" textlink="">
      <xdr:nvSpPr>
        <xdr:cNvPr id="37" name="Retângulo: Cantos Arredondados 42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8848410" y="190500"/>
          <a:ext cx="936000" cy="360000"/>
        </a:xfrm>
        <a:prstGeom prst="round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200" b="1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PNSAA</a:t>
          </a:r>
        </a:p>
      </xdr:txBody>
    </xdr:sp>
    <xdr:clientData/>
  </xdr:twoCellAnchor>
  <xdr:twoCellAnchor>
    <xdr:from>
      <xdr:col>22</xdr:col>
      <xdr:colOff>583980</xdr:colOff>
      <xdr:row>1</xdr:row>
      <xdr:rowOff>0</xdr:rowOff>
    </xdr:from>
    <xdr:to>
      <xdr:col>24</xdr:col>
      <xdr:colOff>91230</xdr:colOff>
      <xdr:row>1</xdr:row>
      <xdr:rowOff>360000</xdr:rowOff>
    </xdr:to>
    <xdr:sp macro="" textlink="">
      <xdr:nvSpPr>
        <xdr:cNvPr id="38" name="Retângulo: Cantos Arredondados 45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15500130" y="190500"/>
          <a:ext cx="936000" cy="360000"/>
        </a:xfrm>
        <a:prstGeom prst="round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200" b="1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GDA</a:t>
          </a:r>
        </a:p>
      </xdr:txBody>
    </xdr:sp>
    <xdr:clientData/>
  </xdr:twoCellAnchor>
  <xdr:twoCellAnchor>
    <xdr:from>
      <xdr:col>24</xdr:col>
      <xdr:colOff>239848</xdr:colOff>
      <xdr:row>1</xdr:row>
      <xdr:rowOff>0</xdr:rowOff>
    </xdr:from>
    <xdr:to>
      <xdr:col>25</xdr:col>
      <xdr:colOff>443548</xdr:colOff>
      <xdr:row>1</xdr:row>
      <xdr:rowOff>360000</xdr:rowOff>
    </xdr:to>
    <xdr:sp macro="" textlink="">
      <xdr:nvSpPr>
        <xdr:cNvPr id="39" name="Retângulo: Cantos Arredondados 46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16584748" y="190500"/>
          <a:ext cx="1080000" cy="360000"/>
        </a:xfrm>
        <a:prstGeom prst="round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850" b="1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COMBUSTÍVEL</a:t>
          </a:r>
        </a:p>
      </xdr:txBody>
    </xdr:sp>
    <xdr:clientData/>
  </xdr:twoCellAnchor>
  <xdr:twoCellAnchor>
    <xdr:from>
      <xdr:col>10</xdr:col>
      <xdr:colOff>316470</xdr:colOff>
      <xdr:row>1</xdr:row>
      <xdr:rowOff>0</xdr:rowOff>
    </xdr:from>
    <xdr:to>
      <xdr:col>12</xdr:col>
      <xdr:colOff>33270</xdr:colOff>
      <xdr:row>1</xdr:row>
      <xdr:rowOff>360000</xdr:rowOff>
    </xdr:to>
    <xdr:sp macro="" textlink="">
      <xdr:nvSpPr>
        <xdr:cNvPr id="40" name="Retângulo: Cantos Arredondados 4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679170" y="190500"/>
          <a:ext cx="936000" cy="360000"/>
        </a:xfrm>
        <a:prstGeom prst="round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200" b="1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PNSA</a:t>
          </a:r>
        </a:p>
      </xdr:txBody>
    </xdr:sp>
    <xdr:clientData/>
  </xdr:twoCellAnchor>
  <xdr:twoCellAnchor>
    <xdr:from>
      <xdr:col>21</xdr:col>
      <xdr:colOff>155460</xdr:colOff>
      <xdr:row>1</xdr:row>
      <xdr:rowOff>9525</xdr:rowOff>
    </xdr:from>
    <xdr:to>
      <xdr:col>22</xdr:col>
      <xdr:colOff>435360</xdr:colOff>
      <xdr:row>1</xdr:row>
      <xdr:rowOff>369525</xdr:rowOff>
    </xdr:to>
    <xdr:sp macro="" textlink="">
      <xdr:nvSpPr>
        <xdr:cNvPr id="41" name="Retângulo: Cantos Arredondados 5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4271510" y="200025"/>
          <a:ext cx="1080000" cy="360000"/>
        </a:xfrm>
        <a:prstGeom prst="round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900" b="1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ED.</a:t>
          </a:r>
          <a:r>
            <a:rPr lang="pt-BR" sz="900" b="1" baseline="0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SANITÁRIA</a:t>
          </a:r>
          <a:endParaRPr lang="pt-BR" sz="900" b="1">
            <a:solidFill>
              <a:schemeClr val="bg1"/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718665</xdr:colOff>
      <xdr:row>1</xdr:row>
      <xdr:rowOff>11828</xdr:rowOff>
    </xdr:from>
    <xdr:to>
      <xdr:col>21</xdr:col>
      <xdr:colOff>6840</xdr:colOff>
      <xdr:row>1</xdr:row>
      <xdr:rowOff>371828</xdr:rowOff>
    </xdr:to>
    <xdr:sp macro="" textlink="">
      <xdr:nvSpPr>
        <xdr:cNvPr id="42" name="Retângulo: Cantos Arredondados 45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13186890" y="202328"/>
          <a:ext cx="936000" cy="360000"/>
        </a:xfrm>
        <a:prstGeom prst="roundRect">
          <a:avLst/>
        </a:prstGeom>
        <a:solidFill>
          <a:schemeClr val="tx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INSUMOS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0.20032</cdr:x>
      <cdr:y>0</cdr:y>
    </cdr:from>
    <cdr:to>
      <cdr:x>0.3285</cdr:x>
      <cdr:y>0.14123</cdr:y>
    </cdr:to>
    <cdr:pic>
      <cdr:nvPicPr>
        <cdr:cNvPr id="3" name="Imagem 2" descr="Zootecnia">
          <a:extLst xmlns:a="http://schemas.openxmlformats.org/drawingml/2006/main">
            <a:ext uri="{FF2B5EF4-FFF2-40B4-BE49-F238E27FC236}">
              <a16:creationId xmlns:a16="http://schemas.microsoft.com/office/drawing/2014/main" id="{00000000-0008-0000-0500-00000E00000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r="3315" b="29764"/>
        <a:stretch xmlns:a="http://schemas.openxmlformats.org/drawingml/2006/main"/>
      </cdr:blipFill>
      <cdr:spPr bwMode="auto">
        <a:xfrm xmlns:a="http://schemas.openxmlformats.org/drawingml/2006/main">
          <a:off x="1974850" y="0"/>
          <a:ext cx="1263651" cy="588537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169334</xdr:colOff>
      <xdr:row>0</xdr:row>
      <xdr:rowOff>21167</xdr:rowOff>
    </xdr:from>
    <xdr:to>
      <xdr:col>2</xdr:col>
      <xdr:colOff>389091</xdr:colOff>
      <xdr:row>1</xdr:row>
      <xdr:rowOff>959347</xdr:rowOff>
    </xdr:to>
    <xdr:pic>
      <xdr:nvPicPr>
        <xdr:cNvPr id="2" name="Imagem 1" descr="Vetores de Botão Menu Principal Redondo Preto e mais imagens de Botão -  Artigo de costura - iStock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4" y="21167"/>
          <a:ext cx="1096057" cy="1128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571499</xdr:colOff>
      <xdr:row>2</xdr:row>
      <xdr:rowOff>146048</xdr:rowOff>
    </xdr:from>
    <xdr:to>
      <xdr:col>13</xdr:col>
      <xdr:colOff>169333</xdr:colOff>
      <xdr:row>2</xdr:row>
      <xdr:rowOff>444500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4751916" y="1405465"/>
          <a:ext cx="6117167" cy="2984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Metas 2025</a:t>
          </a:r>
          <a:r>
            <a:rPr lang="pt-BR" sz="16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6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Trânsito Animal/</a:t>
          </a:r>
          <a:r>
            <a:rPr lang="pt-BR" sz="16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Barreiras</a:t>
          </a:r>
          <a:endParaRPr lang="pt-BR" sz="16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476249</xdr:colOff>
      <xdr:row>1</xdr:row>
      <xdr:rowOff>857250</xdr:rowOff>
    </xdr:from>
    <xdr:to>
      <xdr:col>15</xdr:col>
      <xdr:colOff>243417</xdr:colOff>
      <xdr:row>2</xdr:row>
      <xdr:rowOff>63499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1354666" y="1047750"/>
          <a:ext cx="11218334" cy="2751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2000">
              <a:solidFill>
                <a:sysClr val="windowText" lastClr="000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AGÊNCIA DE DEFESA AGROPÉCUARIA E FLORESTAL  DO ESTADO DO AMAZONAS- ADAF</a:t>
          </a:r>
          <a:endParaRPr lang="pt-BR" sz="2000">
            <a:solidFill>
              <a:sysClr val="windowText" lastClr="00000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127001</xdr:colOff>
      <xdr:row>0</xdr:row>
      <xdr:rowOff>0</xdr:rowOff>
    </xdr:from>
    <xdr:to>
      <xdr:col>9</xdr:col>
      <xdr:colOff>370417</xdr:colOff>
      <xdr:row>1</xdr:row>
      <xdr:rowOff>920750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2334" y="0"/>
          <a:ext cx="2688166" cy="1111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9" name="Tabela13410" displayName="Tabela13410" ref="C7:AE81" headerRowCount="0" totalsRowShown="0" headerRowDxfId="147" dataDxfId="145" headerRowBorderDxfId="146" tableBorderDxfId="144">
  <sortState ref="C7:S81">
    <sortCondition ref="C7:C81"/>
  </sortState>
  <tableColumns count="29">
    <tableColumn id="1" name="MUNICÍPIOS" headerRowDxfId="143" dataDxfId="142"/>
    <tableColumn id="3" name="Coluna1" headerRowDxfId="141" dataDxfId="140"/>
    <tableColumn id="48" name="Coluna37" headerRowDxfId="139"/>
    <tableColumn id="23" name="Coluna12" headerRowDxfId="138" dataDxfId="137"/>
    <tableColumn id="57" name="Coluna44" headerRowDxfId="136" dataDxfId="135"/>
    <tableColumn id="7" name="Coluna3" headerRowDxfId="134" dataDxfId="133"/>
    <tableColumn id="64" name="Coluna51" headerRowDxfId="132" dataDxfId="131"/>
    <tableColumn id="28" name="Coluna17" headerRowDxfId="130" dataDxfId="129"/>
    <tableColumn id="72" name="Coluna59" headerRowDxfId="128" dataDxfId="127"/>
    <tableColumn id="11" name="Coluna5" headerRowDxfId="126" dataDxfId="125"/>
    <tableColumn id="78" name="Coluna65" headerRowDxfId="124" dataDxfId="123"/>
    <tableColumn id="47" name="Coluna36" headerRowDxfId="122" dataDxfId="121"/>
    <tableColumn id="87" name="Coluna73" headerRowDxfId="120" dataDxfId="119"/>
    <tableColumn id="33" name="Coluna29" headerRowDxfId="118"/>
    <tableColumn id="32" name="Coluna28" headerRowDxfId="117"/>
    <tableColumn id="31" name="Coluna27" headerRowDxfId="116"/>
    <tableColumn id="30" name="Coluna26" headerRowDxfId="115"/>
    <tableColumn id="29" name="Coluna25" headerRowDxfId="114"/>
    <tableColumn id="27" name="Coluna24" headerRowDxfId="113"/>
    <tableColumn id="26" name="Coluna23" headerRowDxfId="112"/>
    <tableColumn id="25" name="Coluna22" headerRowDxfId="111"/>
    <tableColumn id="24" name="Coluna21" headerRowDxfId="110"/>
    <tableColumn id="22" name="Coluna20" headerRowDxfId="109"/>
    <tableColumn id="21" name="Coluna19" headerRowDxfId="108"/>
    <tableColumn id="17" name="Coluna18" headerRowDxfId="107"/>
    <tableColumn id="94" name="Coluna79" headerRowDxfId="106" dataDxfId="105"/>
    <tableColumn id="20" name="REALIZADO" headerRowDxfId="104" dataDxfId="103">
      <calculatedColumnFormula>Tabela13410[[#This Row],[Coluna37]]+#REF!+#REF!+#REF!+#REF!+#REF!+Tabela13410[[#This Row],[Coluna44]]+#REF!+#REF!+#REF!+#REF!+#REF!+Tabela13410[[#This Row],[Coluna51]]+#REF!+#REF!+#REF!+#REF!+#REF!+Tabela13410[[#This Row],[Coluna59]]+#REF!+#REF!+#REF!+#REF!+#REF!+Tabela13410[[#This Row],[Coluna65]]+#REF!+#REF!+#REF!+#REF!+#REF!+Tabela13410[[#This Row],[Coluna73]]+#REF!+#REF!+#REF!+#REF!+#REF!</calculatedColumnFormula>
    </tableColumn>
    <tableColumn id="18" name="SALDO" headerRowDxfId="102" dataDxfId="101"/>
    <tableColumn id="19" name="%" headerRowDxfId="100" dataDxfId="99" dataCellStyle="Porcentagem">
      <calculatedColumnFormula>Tabela13410[[#This Row],[REALIZADO]]/#REF!</calculatedColumnFormula>
    </tableColumn>
  </tableColumns>
  <tableStyleInfo name="Estilo de Tabela 1" showFirstColumn="0" showLastColumn="0" showRowStripes="1" showColumnStripes="0"/>
</table>
</file>

<file path=xl/tables/table2.xml><?xml version="1.0" encoding="utf-8"?>
<table xmlns="http://schemas.openxmlformats.org/spreadsheetml/2006/main" id="15" name="Tabela15" displayName="Tabela15" ref="A6:N81" totalsRowShown="0" headerRowDxfId="97" dataDxfId="95" headerRowBorderDxfId="96" tableBorderDxfId="94" totalsRowBorderDxfId="93">
  <autoFilter ref="A6:N81"/>
  <tableColumns count="14">
    <tableColumn id="1" name="MUNICÍPIOS" dataDxfId="92"/>
    <tableColumn id="2" name="JAN" dataDxfId="91">
      <calculatedColumnFormula>SUMIFS(#REF!,#REF!,A7,#REF!,$B$6,#REF!,"GASOLINA")</calculatedColumnFormula>
    </tableColumn>
    <tableColumn id="3" name="FEV" dataDxfId="90">
      <calculatedColumnFormula>SUMIFS(#REF!,#REF!,A7,#REF!,$C$6,#REF!,"GASOLINA")</calculatedColumnFormula>
    </tableColumn>
    <tableColumn id="4" name="MAR" dataDxfId="89">
      <calculatedColumnFormula>SUMIFS(#REF!,#REF!,A7,#REF!,$D$6,#REF!,"GASOLINA")</calculatedColumnFormula>
    </tableColumn>
    <tableColumn id="5" name="ABR" dataDxfId="88">
      <calculatedColumnFormula>SUMIFS(#REF!,#REF!,A7,#REF!,$E$6,#REF!,"GASOLINA")</calculatedColumnFormula>
    </tableColumn>
    <tableColumn id="6" name="MAI" dataDxfId="87">
      <calculatedColumnFormula>SUMIFS(#REF!,#REF!,A7,#REF!,$F$6,#REF!,"GASOLINA")</calculatedColumnFormula>
    </tableColumn>
    <tableColumn id="7" name="JUN" dataDxfId="86">
      <calculatedColumnFormula>SUMIFS(#REF!,#REF!,A7,#REF!,$G$6,#REF!,"GASOLINA")</calculatedColumnFormula>
    </tableColumn>
    <tableColumn id="8" name="JUL" dataDxfId="85">
      <calculatedColumnFormula>SUMIFS(#REF!,#REF!,A7,#REF!,$H$6,#REF!,"GASOLINA")</calculatedColumnFormula>
    </tableColumn>
    <tableColumn id="9" name="AGO" dataDxfId="84">
      <calculatedColumnFormula>SUMIFS(#REF!,#REF!,A7,#REF!,$I$6,#REF!,"GASOLINA")</calculatedColumnFormula>
    </tableColumn>
    <tableColumn id="10" name="SET" dataDxfId="83">
      <calculatedColumnFormula>SUMIFS(#REF!,#REF!,A7,#REF!,$J$6,#REF!,"GASOLINA")</calculatedColumnFormula>
    </tableColumn>
    <tableColumn id="11" name="OUT" dataDxfId="82">
      <calculatedColumnFormula>SUMIFS(#REF!,#REF!,A7,#REF!,$K$6,#REF!,"GASOLINA")</calculatedColumnFormula>
    </tableColumn>
    <tableColumn id="12" name="NOV" dataDxfId="81">
      <calculatedColumnFormula>SUMIFS(#REF!,#REF!,A7,#REF!,$L$6,#REF!,"GASOLINA")</calculatedColumnFormula>
    </tableColumn>
    <tableColumn id="13" name="DEZ" dataDxfId="80">
      <calculatedColumnFormula>SUMIFS(#REF!,#REF!,A7,#REF!,$M$6,#REF!,"GASOLINA")</calculatedColumnFormula>
    </tableColumn>
    <tableColumn id="14" name="TOTAL" dataDxfId="79">
      <calculatedColumnFormula>SUM(Tabela15[[#This Row],[JAN]:[DEZ]])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6" name="Tabela16" displayName="Tabela16" ref="A84:N159" totalsRowShown="0" headerRowDxfId="78" dataDxfId="76" headerRowBorderDxfId="77" tableBorderDxfId="75" totalsRowBorderDxfId="74">
  <autoFilter ref="A84:N159"/>
  <tableColumns count="14">
    <tableColumn id="1" name="MUNICÍPIOS" dataDxfId="73"/>
    <tableColumn id="2" name="JAN" dataDxfId="72">
      <calculatedColumnFormula>SUMIFS(#REF!,#REF!,A85,#REF!,$B$84,#REF!,"DIESEL")</calculatedColumnFormula>
    </tableColumn>
    <tableColumn id="3" name="FEV" dataDxfId="71">
      <calculatedColumnFormula>SUMIFS(#REF!,#REF!,A85,#REF!,$C$84,#REF!,"DIESEL")</calculatedColumnFormula>
    </tableColumn>
    <tableColumn id="4" name="MAR" dataDxfId="70">
      <calculatedColumnFormula>SUMIFS(#REF!,#REF!,A85,#REF!,$D$84,#REF!,"DIESEL")</calculatedColumnFormula>
    </tableColumn>
    <tableColumn id="5" name="ABR" dataDxfId="69">
      <calculatedColumnFormula>SUMIFS(#REF!,#REF!,A85,#REF!,$E$84,#REF!,"DIESEL")</calculatedColumnFormula>
    </tableColumn>
    <tableColumn id="6" name="MAI" dataDxfId="68">
      <calculatedColumnFormula>SUMIFS(#REF!,#REF!,A85,#REF!,$F$84,#REF!,"DIESEL")</calculatedColumnFormula>
    </tableColumn>
    <tableColumn id="7" name="JUN" dataDxfId="67">
      <calculatedColumnFormula>SUMIFS(#REF!,#REF!,A85,#REF!,$G$84,#REF!,"DIESEL")</calculatedColumnFormula>
    </tableColumn>
    <tableColumn id="8" name="JUL" dataDxfId="66">
      <calculatedColumnFormula>SUMIFS(#REF!,#REF!,A85,#REF!,$H$84,#REF!,"DIESEL")</calculatedColumnFormula>
    </tableColumn>
    <tableColumn id="9" name="AGO" dataDxfId="65">
      <calculatedColumnFormula>SUMIFS(#REF!,#REF!,A85,#REF!,$I$84,#REF!,"DIESEL")</calculatedColumnFormula>
    </tableColumn>
    <tableColumn id="10" name="SET" dataDxfId="64">
      <calculatedColumnFormula>SUMIFS(#REF!,#REF!,A85,#REF!,$J$84,#REF!,"DIESEL")</calculatedColumnFormula>
    </tableColumn>
    <tableColumn id="11" name="OUT" dataDxfId="63">
      <calculatedColumnFormula>SUMIFS(#REF!,#REF!,A85,#REF!,$K$84,#REF!,"DIESEL")</calculatedColumnFormula>
    </tableColumn>
    <tableColumn id="12" name="NOV" dataDxfId="62">
      <calculatedColumnFormula>SUMIFS(#REF!,#REF!,A85,#REF!,$L$84,#REF!,"DIESEL")</calculatedColumnFormula>
    </tableColumn>
    <tableColumn id="13" name="DEZ" dataDxfId="61">
      <calculatedColumnFormula>SUMIFS(#REF!,#REF!,A85,#REF!,$M$84,#REF!,"DIESEL")</calculatedColumnFormula>
    </tableColumn>
    <tableColumn id="14" name="TOTAL" dataDxfId="60">
      <calculatedColumnFormula>SUM(Tabela16[[#This Row],[JAN]:[DEZ]])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7" name="Tabela1518" displayName="Tabela1518" ref="A6:N81" totalsRowCount="1" headerRowDxfId="59" dataDxfId="58" tableBorderDxfId="57">
  <autoFilter ref="A6:N80"/>
  <tableColumns count="14">
    <tableColumn id="1" name="MUNICÍPIOS" dataDxfId="56" totalsRowDxfId="55"/>
    <tableColumn id="2" name="JAN" totalsRowFunction="sum" dataDxfId="54" totalsRowDxfId="53">
      <calculatedColumnFormula>SUMIFS(#REF!,#REF!,A7,#REF!,$B$6,#REF!,"GASOLINA")</calculatedColumnFormula>
    </tableColumn>
    <tableColumn id="3" name="FEV" totalsRowFunction="sum" dataDxfId="52" totalsRowDxfId="51">
      <calculatedColumnFormula>SUMIFS(#REF!,#REF!,A7,#REF!,$C$6,#REF!,"GASOLINA")</calculatedColumnFormula>
    </tableColumn>
    <tableColumn id="4" name="MAR" totalsRowFunction="sum" dataDxfId="50" totalsRowDxfId="49">
      <calculatedColumnFormula>SUMIFS(#REF!,#REF!,A7,#REF!,$D$6,#REF!,"GASOLINA")</calculatedColumnFormula>
    </tableColumn>
    <tableColumn id="5" name="ABR" totalsRowFunction="sum" dataDxfId="48" totalsRowDxfId="47">
      <calculatedColumnFormula>SUMIFS(#REF!,#REF!,A7,#REF!,$E$6,#REF!,"GASOLINA")</calculatedColumnFormula>
    </tableColumn>
    <tableColumn id="6" name="MAI" totalsRowFunction="sum" dataDxfId="46" totalsRowDxfId="45">
      <calculatedColumnFormula>SUMIFS(#REF!,#REF!,A7,#REF!,$F$6,#REF!,"GASOLINA")</calculatedColumnFormula>
    </tableColumn>
    <tableColumn id="7" name="JUN" totalsRowFunction="sum" dataDxfId="44" totalsRowDxfId="43">
      <calculatedColumnFormula>SUMIFS(#REF!,#REF!,A7,#REF!,$G$6,#REF!,"GASOLINA")</calculatedColumnFormula>
    </tableColumn>
    <tableColumn id="8" name="JUL" totalsRowFunction="sum" dataDxfId="42" totalsRowDxfId="41">
      <calculatedColumnFormula>SUMIFS(#REF!,#REF!,A7,#REF!,$H$6,#REF!,"GASOLINA")</calculatedColumnFormula>
    </tableColumn>
    <tableColumn id="9" name="AGO" totalsRowFunction="sum" dataDxfId="40" totalsRowDxfId="39">
      <calculatedColumnFormula>SUMIFS(#REF!,#REF!,A7,#REF!,$I$6,#REF!,"GASOLINA")</calculatedColumnFormula>
    </tableColumn>
    <tableColumn id="10" name="SET" totalsRowFunction="sum" dataDxfId="38" totalsRowDxfId="37">
      <calculatedColumnFormula>SUMIFS(#REF!,#REF!,A7,#REF!,$J$6,#REF!,"GASOLINA")</calculatedColumnFormula>
    </tableColumn>
    <tableColumn id="11" name="OUT" totalsRowFunction="sum" dataDxfId="36" totalsRowDxfId="35">
      <calculatedColumnFormula>SUMIFS(#REF!,#REF!,A7,#REF!,$K$6,#REF!,"GASOLINA")</calculatedColumnFormula>
    </tableColumn>
    <tableColumn id="12" name="NOV" totalsRowFunction="sum" dataDxfId="34" totalsRowDxfId="33">
      <calculatedColumnFormula>SUMIFS(#REF!,#REF!,A7,#REF!,$L$6,#REF!,"GASOLINA")</calculatedColumnFormula>
    </tableColumn>
    <tableColumn id="13" name="DEZ" totalsRowFunction="sum" dataDxfId="32" totalsRowDxfId="31">
      <calculatedColumnFormula>SUMIFS(#REF!,#REF!,A7,#REF!,$M$6,#REF!,"GASOLINA")</calculatedColumnFormula>
    </tableColumn>
    <tableColumn id="14" name="TOTAL" totalsRowFunction="sum" dataDxfId="30" totalsRowDxfId="29">
      <calculatedColumnFormula>SUM(Tabela1518[[#This Row],[JAN]:[DEZ]])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8" name="Tabela1619" displayName="Tabela1619" ref="A84:M159" totalsRowCount="1" headerRowDxfId="28" dataDxfId="27" tableBorderDxfId="26">
  <autoFilter ref="A84:M158"/>
  <tableColumns count="13">
    <tableColumn id="1" name="MUNICÍPIOS" dataDxfId="25" totalsRowDxfId="24"/>
    <tableColumn id="2" name="JAN" totalsRowFunction="sum" dataDxfId="23" totalsRowDxfId="22">
      <calculatedColumnFormula>SUMIFS(#REF!,#REF!,A85,#REF!,$B$84,#REF!,"DIESEL")</calculatedColumnFormula>
    </tableColumn>
    <tableColumn id="3" name="FEV" totalsRowFunction="sum" dataDxfId="21" totalsRowDxfId="20">
      <calculatedColumnFormula>SUMIFS(#REF!,#REF!,A85,#REF!,$C$84,#REF!,"DIESEL")</calculatedColumnFormula>
    </tableColumn>
    <tableColumn id="4" name="MAR" totalsRowFunction="sum" dataDxfId="19" totalsRowDxfId="18">
      <calculatedColumnFormula>SUMIFS(#REF!,#REF!,A85,#REF!,$D$84,#REF!,"DIESEL")</calculatedColumnFormula>
    </tableColumn>
    <tableColumn id="5" name="ABR" totalsRowFunction="sum" dataDxfId="17" totalsRowDxfId="16">
      <calculatedColumnFormula>SUMIFS(#REF!,#REF!,A85,#REF!,$E$84,#REF!,"DIESEL")</calculatedColumnFormula>
    </tableColumn>
    <tableColumn id="6" name="MAI" totalsRowFunction="sum" dataDxfId="15" totalsRowDxfId="14">
      <calculatedColumnFormula>SUMIFS(#REF!,#REF!,A85,#REF!,$F$84,#REF!,"DIESEL")</calculatedColumnFormula>
    </tableColumn>
    <tableColumn id="7" name="JUN" totalsRowFunction="sum" dataDxfId="13" totalsRowDxfId="12">
      <calculatedColumnFormula>SUMIFS(#REF!,#REF!,A85,#REF!,$G$84,#REF!,"DIESEL")</calculatedColumnFormula>
    </tableColumn>
    <tableColumn id="8" name="JUL" totalsRowFunction="sum" dataDxfId="11" totalsRowDxfId="10">
      <calculatedColumnFormula>SUMIFS(#REF!,#REF!,A85,#REF!,$H$84,#REF!,"DIESEL")</calculatedColumnFormula>
    </tableColumn>
    <tableColumn id="9" name="AGO" totalsRowFunction="sum" dataDxfId="9" totalsRowDxfId="8">
      <calculatedColumnFormula>SUMIFS(#REF!,#REF!,A85,#REF!,$I$84,#REF!,"DIESEL")</calculatedColumnFormula>
    </tableColumn>
    <tableColumn id="10" name="SET" totalsRowFunction="sum" dataDxfId="7" totalsRowDxfId="6">
      <calculatedColumnFormula>SUMIFS(#REF!,#REF!,A85,#REF!,$J$84,#REF!,"DIESEL")</calculatedColumnFormula>
    </tableColumn>
    <tableColumn id="11" name="OUT" totalsRowFunction="sum" dataDxfId="5" totalsRowDxfId="4">
      <calculatedColumnFormula>SUMIFS(#REF!,#REF!,A85,#REF!,$K$84,#REF!,"DIESEL")</calculatedColumnFormula>
    </tableColumn>
    <tableColumn id="12" name="NOV" totalsRowFunction="sum" dataDxfId="3" totalsRowDxfId="2">
      <calculatedColumnFormula>SUMIFS(#REF!,#REF!,A85,#REF!,$L$84,#REF!,"DIESEL")</calculatedColumnFormula>
    </tableColumn>
    <tableColumn id="13" name="DEZ" totalsRowFunction="sum" dataDxfId="1" totalsRowDxfId="0">
      <calculatedColumnFormula>SUMIFS(#REF!,#REF!,A85,#REF!,$M$84,#REF!,"DIESEL")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4" name="Tabela14" displayName="Tabela14" ref="Q6:R18" totalsRowShown="0">
  <autoFilter ref="Q6:R18"/>
  <tableColumns count="2">
    <tableColumn id="1" name="DATA"/>
    <tableColumn id="2" name="GASOLINA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9" name="Tabela19" displayName="Tabela19" ref="T6:U18" totalsRowShown="0">
  <autoFilter ref="T6:U18"/>
  <tableColumns count="2">
    <tableColumn id="1" name="DATA"/>
    <tableColumn id="2" name="DIESE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table" Target="../tables/table4.xml"/><Relationship Id="rId4" Type="http://schemas.openxmlformats.org/officeDocument/2006/relationships/table" Target="../tables/table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showGridLines="0" workbookViewId="0"/>
  </sheetViews>
  <sheetFormatPr defaultColWidth="0" defaultRowHeight="15" zeroHeight="1" x14ac:dyDescent="0.25"/>
  <cols>
    <col min="1" max="28" width="9.140625" customWidth="1"/>
    <col min="29" max="29" width="10.42578125" customWidth="1"/>
    <col min="30" max="32" width="9.140625" hidden="1" customWidth="1"/>
    <col min="33" max="16384" width="9.140625" hidden="1"/>
  </cols>
  <sheetData>
    <row r="1" spans="5:5" x14ac:dyDescent="0.25"/>
    <row r="2" spans="5:5" x14ac:dyDescent="0.25"/>
    <row r="3" spans="5:5" x14ac:dyDescent="0.25"/>
    <row r="4" spans="5:5" x14ac:dyDescent="0.25"/>
    <row r="5" spans="5:5" ht="57" customHeight="1" x14ac:dyDescent="0.25"/>
    <row r="6" spans="5:5" x14ac:dyDescent="0.25"/>
    <row r="7" spans="5:5" x14ac:dyDescent="0.25"/>
    <row r="8" spans="5:5" x14ac:dyDescent="0.25"/>
    <row r="9" spans="5:5" x14ac:dyDescent="0.25"/>
    <row r="10" spans="5:5" x14ac:dyDescent="0.25"/>
    <row r="11" spans="5:5" x14ac:dyDescent="0.25"/>
    <row r="12" spans="5:5" x14ac:dyDescent="0.25"/>
    <row r="13" spans="5:5" x14ac:dyDescent="0.25"/>
    <row r="14" spans="5:5" x14ac:dyDescent="0.25"/>
    <row r="15" spans="5:5" x14ac:dyDescent="0.25"/>
    <row r="16" spans="5:5" x14ac:dyDescent="0.25">
      <c r="E16" s="120"/>
    </row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CorelDraw.Graphic.17" shapeId="1038" r:id="rId4">
          <objectPr defaultSize="0" autoPict="0" r:id="rId5">
            <anchor moveWithCells="1" sizeWithCells="1">
              <from>
                <xdr:col>4</xdr:col>
                <xdr:colOff>57150</xdr:colOff>
                <xdr:row>1</xdr:row>
                <xdr:rowOff>152400</xdr:rowOff>
              </from>
              <to>
                <xdr:col>6</xdr:col>
                <xdr:colOff>38100</xdr:colOff>
                <xdr:row>4</xdr:row>
                <xdr:rowOff>171450</xdr:rowOff>
              </to>
            </anchor>
          </objectPr>
        </oleObject>
      </mc:Choice>
      <mc:Fallback>
        <oleObject progId="CorelDraw.Graphic.17" shapeId="103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3"/>
  <sheetViews>
    <sheetView zoomScaleNormal="100" workbookViewId="0"/>
  </sheetViews>
  <sheetFormatPr defaultColWidth="0" defaultRowHeight="15" zeroHeight="1" x14ac:dyDescent="0.25"/>
  <cols>
    <col min="1" max="1" width="9.140625" style="81" customWidth="1"/>
    <col min="2" max="2" width="5.7109375" style="81" customWidth="1"/>
    <col min="3" max="3" width="16.5703125" style="81" customWidth="1"/>
    <col min="4" max="13" width="9.140625" style="82" customWidth="1"/>
    <col min="14" max="14" width="12.5703125" style="82" customWidth="1"/>
    <col min="15" max="15" width="15.42578125" style="82" customWidth="1"/>
    <col min="16" max="16" width="9.140625" style="82" customWidth="1"/>
    <col min="17" max="17" width="12.28515625" style="82" customWidth="1"/>
    <col min="18" max="18" width="3.28515625" style="83" customWidth="1"/>
    <col min="19" max="19" width="11.42578125" style="81" customWidth="1"/>
    <col min="20" max="20" width="13.7109375" style="82" customWidth="1"/>
    <col min="21" max="21" width="11" style="82" customWidth="1"/>
    <col min="22" max="22" width="13.7109375" style="82" customWidth="1"/>
    <col min="23" max="24" width="11.140625" style="82" customWidth="1"/>
    <col min="25" max="25" width="13.140625" style="82" customWidth="1"/>
    <col min="26" max="26" width="9.140625" style="81" customWidth="1"/>
    <col min="27" max="16384" width="9.140625" style="81" hidden="1"/>
  </cols>
  <sheetData>
    <row r="1" spans="3:25" x14ac:dyDescent="0.25"/>
    <row r="2" spans="3:25" ht="30.75" customHeight="1" x14ac:dyDescent="0.25"/>
    <row r="3" spans="3:25" x14ac:dyDescent="0.25"/>
    <row r="4" spans="3:25" x14ac:dyDescent="0.25"/>
    <row r="5" spans="3:25" x14ac:dyDescent="0.25"/>
    <row r="6" spans="3:25" ht="33.75" customHeight="1" x14ac:dyDescent="0.25">
      <c r="C6" s="85" t="str">
        <f>'AJUSTES REL'!A6</f>
        <v>MUNICÍPIOS</v>
      </c>
      <c r="D6" s="85" t="str">
        <f>'AJUSTES REL'!B6</f>
        <v>PNEFA</v>
      </c>
      <c r="E6" s="85" t="str">
        <f>'AJUSTES REL'!C6</f>
        <v>PNEEB</v>
      </c>
      <c r="F6" s="85" t="str">
        <f>'AJUSTES REL'!D6</f>
        <v>PNCRH</v>
      </c>
      <c r="G6" s="85" t="str">
        <f>'AJUSTES REL'!E6</f>
        <v>PNSS</v>
      </c>
      <c r="H6" s="85" t="str">
        <f>'AJUSTES REL'!F6</f>
        <v>PNSCO</v>
      </c>
      <c r="I6" s="85" t="str">
        <f>'AJUSTES REL'!G6</f>
        <v>PNSA</v>
      </c>
      <c r="J6" s="85" t="str">
        <f>'AJUSTES REL'!H6</f>
        <v>PNSAA</v>
      </c>
      <c r="K6" s="85" t="str">
        <f>'AJUSTES REL'!I6</f>
        <v>PNSAB</v>
      </c>
      <c r="L6" s="85" t="str">
        <f>'AJUSTES REL'!J6</f>
        <v>PNCEBT</v>
      </c>
      <c r="M6" s="85" t="str">
        <f>'AJUSTES REL'!K6</f>
        <v>PNSE</v>
      </c>
      <c r="N6" s="85" t="str">
        <f>'AJUSTES REL'!L6</f>
        <v>SUPERVISÃO TRANSITO</v>
      </c>
      <c r="O6" s="85" t="str">
        <f>'AJUSTES REL'!M6</f>
        <v>FISCALIZAÇÃO DE BARREIRAS</v>
      </c>
      <c r="P6" s="85" t="s">
        <v>135</v>
      </c>
      <c r="Q6" s="85" t="str">
        <f>'AJUSTES REL'!O6</f>
        <v>EDUCAÇÃO SANITÁRIA</v>
      </c>
      <c r="R6" s="80"/>
      <c r="T6" s="85" t="s">
        <v>94</v>
      </c>
      <c r="U6" s="85" t="s">
        <v>117</v>
      </c>
      <c r="V6" s="100" t="s">
        <v>121</v>
      </c>
      <c r="W6" s="85" t="s">
        <v>122</v>
      </c>
      <c r="X6" s="85" t="s">
        <v>118</v>
      </c>
      <c r="Y6" s="85" t="s">
        <v>119</v>
      </c>
    </row>
    <row r="7" spans="3:25" x14ac:dyDescent="0.25">
      <c r="C7" s="86" t="str">
        <f>INDEX('AJUSTES REL'!A7:A$80,RELATÓRIOS!$R$7)</f>
        <v>Alvarães</v>
      </c>
      <c r="D7" s="87" t="e">
        <f>INDEX('AJUSTES REL'!B7:B$80,RELATÓRIOS!$R$7)</f>
        <v>#REF!</v>
      </c>
      <c r="E7" s="87" t="e">
        <f>INDEX('AJUSTES REL'!C7:C$80,RELATÓRIOS!$R$7)</f>
        <v>#REF!</v>
      </c>
      <c r="F7" s="87" t="e">
        <f>INDEX('AJUSTES REL'!D7:D$80,RELATÓRIOS!$R$7)</f>
        <v>#REF!</v>
      </c>
      <c r="G7" s="87" t="e">
        <f>INDEX('AJUSTES REL'!E7:E$80,RELATÓRIOS!$R$7)</f>
        <v>#REF!</v>
      </c>
      <c r="H7" s="87" t="e">
        <f>INDEX('AJUSTES REL'!F7:F$80,RELATÓRIOS!$R$7)</f>
        <v>#REF!</v>
      </c>
      <c r="I7" s="87" t="e">
        <f>INDEX('AJUSTES REL'!G7:G$80,RELATÓRIOS!$R$7)</f>
        <v>#REF!</v>
      </c>
      <c r="J7" s="87" t="e">
        <f>INDEX('AJUSTES REL'!H7:H$80,RELATÓRIOS!$R$7)</f>
        <v>#REF!</v>
      </c>
      <c r="K7" s="87" t="e">
        <f>INDEX('AJUSTES REL'!I7:I$80,RELATÓRIOS!$R$7)</f>
        <v>#REF!</v>
      </c>
      <c r="L7" s="87" t="e">
        <f>INDEX('AJUSTES REL'!J7:J$80,RELATÓRIOS!$R$7)</f>
        <v>#REF!</v>
      </c>
      <c r="M7" s="87" t="e">
        <f>INDEX('AJUSTES REL'!K7:K$80,RELATÓRIOS!$R$7)</f>
        <v>#REF!</v>
      </c>
      <c r="N7" s="87" t="e">
        <f>INDEX('AJUSTES REL'!L7:L$80,RELATÓRIOS!$R$7)</f>
        <v>#REF!</v>
      </c>
      <c r="O7" s="87">
        <f>INDEX('AJUSTES REL'!M7:M$80,RELATÓRIOS!$R$7)</f>
        <v>0</v>
      </c>
      <c r="P7" s="87" t="e">
        <f>INDEX('AJUSTES REL'!N7:N$80,RELATÓRIOS!$R$7)</f>
        <v>#REF!</v>
      </c>
      <c r="Q7" s="87" t="e">
        <f>INDEX('AJUSTES REL'!O7:O$80,RELATÓRIOS!$R$7)</f>
        <v>#REF!</v>
      </c>
      <c r="R7" s="84">
        <v>1</v>
      </c>
      <c r="T7" s="88" t="s">
        <v>43</v>
      </c>
      <c r="U7" s="89" t="s">
        <v>97</v>
      </c>
      <c r="V7" s="89" t="e">
        <f>SUMIFS(#REF!,#REF!,RELATÓRIOS!T7,#REF!,RELATÓRIOS!U7,#REF!,"GASOLINA ")</f>
        <v>#REF!</v>
      </c>
      <c r="W7" s="90" t="e">
        <f>SUMIFS(#REF!,#REF!,RELATÓRIOS!T7,#REF!,RELATÓRIOS!U7,#REF!,"DIESEL")</f>
        <v>#REF!</v>
      </c>
      <c r="X7" s="89" t="e">
        <f>SUMIFS(#REF!,#REF!,RELATÓRIOS!T7,#REF!,"GASOLINA")</f>
        <v>#REF!</v>
      </c>
      <c r="Y7" s="89" t="e">
        <f>SUMIFS(#REF!,#REF!,RELATÓRIOS!T7,#REF!,"DIESEL")</f>
        <v>#REF!</v>
      </c>
    </row>
    <row r="8" spans="3:25" x14ac:dyDescent="0.25">
      <c r="C8" s="86" t="str">
        <f>INDEX('AJUSTES REL'!A8:A$80,RELATÓRIOS!$R$7)</f>
        <v xml:space="preserve">Amaturá </v>
      </c>
      <c r="D8" s="87" t="e">
        <f>INDEX('AJUSTES REL'!B8:B$80,RELATÓRIOS!$R$7)</f>
        <v>#REF!</v>
      </c>
      <c r="E8" s="87" t="e">
        <f>INDEX('AJUSTES REL'!C8:C$80,RELATÓRIOS!$R$7)</f>
        <v>#REF!</v>
      </c>
      <c r="F8" s="87" t="e">
        <f>INDEX('AJUSTES REL'!D8:D$80,RELATÓRIOS!$R$7)</f>
        <v>#REF!</v>
      </c>
      <c r="G8" s="87" t="e">
        <f>INDEX('AJUSTES REL'!E8:E$80,RELATÓRIOS!$R$7)</f>
        <v>#REF!</v>
      </c>
      <c r="H8" s="87" t="e">
        <f>INDEX('AJUSTES REL'!F8:F$80,RELATÓRIOS!$R$7)</f>
        <v>#REF!</v>
      </c>
      <c r="I8" s="87" t="e">
        <f>INDEX('AJUSTES REL'!G8:G$80,RELATÓRIOS!$R$7)</f>
        <v>#REF!</v>
      </c>
      <c r="J8" s="87" t="e">
        <f>INDEX('AJUSTES REL'!H8:H$80,RELATÓRIOS!$R$7)</f>
        <v>#REF!</v>
      </c>
      <c r="K8" s="87" t="e">
        <f>INDEX('AJUSTES REL'!I8:I$80,RELATÓRIOS!$R$7)</f>
        <v>#REF!</v>
      </c>
      <c r="L8" s="87" t="e">
        <f>INDEX('AJUSTES REL'!J8:J$80,RELATÓRIOS!$R$7)</f>
        <v>#REF!</v>
      </c>
      <c r="M8" s="87" t="e">
        <f>INDEX('AJUSTES REL'!K8:K$80,RELATÓRIOS!$R$7)</f>
        <v>#REF!</v>
      </c>
      <c r="N8" s="87" t="e">
        <f>INDEX('AJUSTES REL'!L8:L$80,RELATÓRIOS!$R$7)</f>
        <v>#REF!</v>
      </c>
      <c r="O8" s="87">
        <f>INDEX('AJUSTES REL'!M8:M$80,RELATÓRIOS!$R$7)</f>
        <v>0</v>
      </c>
      <c r="P8" s="87" t="e">
        <f>INDEX('AJUSTES REL'!N8:N$80,RELATÓRIOS!$R$7)</f>
        <v>#REF!</v>
      </c>
      <c r="Q8" s="87" t="e">
        <f>INDEX('AJUSTES REL'!O8:O$80,RELATÓRIOS!$R$7)</f>
        <v>#REF!</v>
      </c>
    </row>
    <row r="9" spans="3:25" x14ac:dyDescent="0.25">
      <c r="C9" s="86" t="str">
        <f>INDEX('AJUSTES REL'!A9:A$80,RELATÓRIOS!$R$7)</f>
        <v>Anamã</v>
      </c>
      <c r="D9" s="87" t="e">
        <f>INDEX('AJUSTES REL'!B9:B$80,RELATÓRIOS!$R$7)</f>
        <v>#REF!</v>
      </c>
      <c r="E9" s="87" t="e">
        <f>INDEX('AJUSTES REL'!C9:C$80,RELATÓRIOS!$R$7)</f>
        <v>#REF!</v>
      </c>
      <c r="F9" s="87" t="e">
        <f>INDEX('AJUSTES REL'!D9:D$80,RELATÓRIOS!$R$7)</f>
        <v>#REF!</v>
      </c>
      <c r="G9" s="87" t="e">
        <f>INDEX('AJUSTES REL'!E9:E$80,RELATÓRIOS!$R$7)</f>
        <v>#REF!</v>
      </c>
      <c r="H9" s="87" t="e">
        <f>INDEX('AJUSTES REL'!F9:F$80,RELATÓRIOS!$R$7)</f>
        <v>#REF!</v>
      </c>
      <c r="I9" s="87" t="e">
        <f>INDEX('AJUSTES REL'!G9:G$80,RELATÓRIOS!$R$7)</f>
        <v>#REF!</v>
      </c>
      <c r="J9" s="87" t="e">
        <f>INDEX('AJUSTES REL'!H9:H$80,RELATÓRIOS!$R$7)</f>
        <v>#REF!</v>
      </c>
      <c r="K9" s="87" t="e">
        <f>INDEX('AJUSTES REL'!I9:I$80,RELATÓRIOS!$R$7)</f>
        <v>#REF!</v>
      </c>
      <c r="L9" s="87" t="e">
        <f>INDEX('AJUSTES REL'!J9:J$80,RELATÓRIOS!$R$7)</f>
        <v>#REF!</v>
      </c>
      <c r="M9" s="87" t="e">
        <f>INDEX('AJUSTES REL'!K9:K$80,RELATÓRIOS!$R$7)</f>
        <v>#REF!</v>
      </c>
      <c r="N9" s="87" t="e">
        <f>INDEX('AJUSTES REL'!L9:L$80,RELATÓRIOS!$R$7)</f>
        <v>#REF!</v>
      </c>
      <c r="O9" s="87">
        <f>INDEX('AJUSTES REL'!M9:M$80,RELATÓRIOS!$R$7)</f>
        <v>0</v>
      </c>
      <c r="P9" s="87" t="e">
        <f>INDEX('AJUSTES REL'!N9:N$80,RELATÓRIOS!$R$7)</f>
        <v>#REF!</v>
      </c>
      <c r="Q9" s="87" t="e">
        <f>INDEX('AJUSTES REL'!O9:O$80,RELATÓRIOS!$R$7)</f>
        <v>#REF!</v>
      </c>
    </row>
    <row r="10" spans="3:25" x14ac:dyDescent="0.25">
      <c r="C10" s="86" t="str">
        <f>INDEX('AJUSTES REL'!A10:A$80,RELATÓRIOS!$R$7)</f>
        <v>Anori</v>
      </c>
      <c r="D10" s="87" t="e">
        <f>INDEX('AJUSTES REL'!B10:B$80,RELATÓRIOS!$R$7)</f>
        <v>#REF!</v>
      </c>
      <c r="E10" s="87" t="e">
        <f>INDEX('AJUSTES REL'!C10:C$80,RELATÓRIOS!$R$7)</f>
        <v>#REF!</v>
      </c>
      <c r="F10" s="87" t="e">
        <f>INDEX('AJUSTES REL'!D10:D$80,RELATÓRIOS!$R$7)</f>
        <v>#REF!</v>
      </c>
      <c r="G10" s="87" t="e">
        <f>INDEX('AJUSTES REL'!E10:E$80,RELATÓRIOS!$R$7)</f>
        <v>#REF!</v>
      </c>
      <c r="H10" s="87" t="e">
        <f>INDEX('AJUSTES REL'!F10:F$80,RELATÓRIOS!$R$7)</f>
        <v>#REF!</v>
      </c>
      <c r="I10" s="87" t="e">
        <f>INDEX('AJUSTES REL'!G10:G$80,RELATÓRIOS!$R$7)</f>
        <v>#REF!</v>
      </c>
      <c r="J10" s="87" t="e">
        <f>INDEX('AJUSTES REL'!H10:H$80,RELATÓRIOS!$R$7)</f>
        <v>#REF!</v>
      </c>
      <c r="K10" s="87" t="e">
        <f>INDEX('AJUSTES REL'!I10:I$80,RELATÓRIOS!$R$7)</f>
        <v>#REF!</v>
      </c>
      <c r="L10" s="87" t="e">
        <f>INDEX('AJUSTES REL'!J10:J$80,RELATÓRIOS!$R$7)</f>
        <v>#REF!</v>
      </c>
      <c r="M10" s="87" t="e">
        <f>INDEX('AJUSTES REL'!K10:K$80,RELATÓRIOS!$R$7)</f>
        <v>#REF!</v>
      </c>
      <c r="N10" s="87" t="e">
        <f>INDEX('AJUSTES REL'!L10:L$80,RELATÓRIOS!$R$7)</f>
        <v>#REF!</v>
      </c>
      <c r="O10" s="87">
        <f>INDEX('AJUSTES REL'!M10:M$80,RELATÓRIOS!$R$7)</f>
        <v>0</v>
      </c>
      <c r="P10" s="87" t="e">
        <f>INDEX('AJUSTES REL'!N10:N$80,RELATÓRIOS!$R$7)</f>
        <v>#REF!</v>
      </c>
      <c r="Q10" s="87" t="e">
        <f>INDEX('AJUSTES REL'!O10:O$80,RELATÓRIOS!$R$7)</f>
        <v>#REF!</v>
      </c>
    </row>
    <row r="11" spans="3:25" x14ac:dyDescent="0.25">
      <c r="C11" s="86" t="str">
        <f>INDEX('AJUSTES REL'!A11:A$80,RELATÓRIOS!$R$7)</f>
        <v>Apuí</v>
      </c>
      <c r="D11" s="87" t="e">
        <f>INDEX('AJUSTES REL'!B11:B$80,RELATÓRIOS!$R$7)</f>
        <v>#REF!</v>
      </c>
      <c r="E11" s="87" t="e">
        <f>INDEX('AJUSTES REL'!C11:C$80,RELATÓRIOS!$R$7)</f>
        <v>#REF!</v>
      </c>
      <c r="F11" s="87" t="e">
        <f>INDEX('AJUSTES REL'!D11:D$80,RELATÓRIOS!$R$7)</f>
        <v>#REF!</v>
      </c>
      <c r="G11" s="87" t="e">
        <f>INDEX('AJUSTES REL'!E11:E$80,RELATÓRIOS!$R$7)</f>
        <v>#REF!</v>
      </c>
      <c r="H11" s="87" t="e">
        <f>INDEX('AJUSTES REL'!F11:F$80,RELATÓRIOS!$R$7)</f>
        <v>#REF!</v>
      </c>
      <c r="I11" s="87" t="e">
        <f>INDEX('AJUSTES REL'!G11:G$80,RELATÓRIOS!$R$7)</f>
        <v>#REF!</v>
      </c>
      <c r="J11" s="87" t="e">
        <f>INDEX('AJUSTES REL'!H11:H$80,RELATÓRIOS!$R$7)</f>
        <v>#REF!</v>
      </c>
      <c r="K11" s="87" t="e">
        <f>INDEX('AJUSTES REL'!I11:I$80,RELATÓRIOS!$R$7)</f>
        <v>#REF!</v>
      </c>
      <c r="L11" s="87" t="e">
        <f>INDEX('AJUSTES REL'!J11:J$80,RELATÓRIOS!$R$7)</f>
        <v>#REF!</v>
      </c>
      <c r="M11" s="87" t="e">
        <f>INDEX('AJUSTES REL'!K11:K$80,RELATÓRIOS!$R$7)</f>
        <v>#REF!</v>
      </c>
      <c r="N11" s="87" t="e">
        <f>INDEX('AJUSTES REL'!L11:L$80,RELATÓRIOS!$R$7)</f>
        <v>#REF!</v>
      </c>
      <c r="O11" s="87">
        <f>INDEX('AJUSTES REL'!M11:M$80,RELATÓRIOS!$R$7)</f>
        <v>-6</v>
      </c>
      <c r="P11" s="87" t="e">
        <f>INDEX('AJUSTES REL'!N11:N$80,RELATÓRIOS!$R$7)</f>
        <v>#REF!</v>
      </c>
      <c r="Q11" s="87" t="e">
        <f>INDEX('AJUSTES REL'!O11:O$80,RELATÓRIOS!$R$7)</f>
        <v>#REF!</v>
      </c>
    </row>
    <row r="12" spans="3:25" x14ac:dyDescent="0.25">
      <c r="C12" s="86" t="str">
        <f>INDEX('AJUSTES REL'!A12:A$80,RELATÓRIOS!$R$7)</f>
        <v>Apuí - Sucunduri</v>
      </c>
      <c r="D12" s="87" t="e">
        <f>INDEX('AJUSTES REL'!B12:B$80,RELATÓRIOS!$R$7)</f>
        <v>#REF!</v>
      </c>
      <c r="E12" s="87" t="e">
        <f>INDEX('AJUSTES REL'!C12:C$80,RELATÓRIOS!$R$7)</f>
        <v>#REF!</v>
      </c>
      <c r="F12" s="87" t="e">
        <f>INDEX('AJUSTES REL'!D12:D$80,RELATÓRIOS!$R$7)</f>
        <v>#REF!</v>
      </c>
      <c r="G12" s="87" t="e">
        <f>INDEX('AJUSTES REL'!E12:E$80,RELATÓRIOS!$R$7)</f>
        <v>#REF!</v>
      </c>
      <c r="H12" s="87" t="e">
        <f>INDEX('AJUSTES REL'!F12:F$80,RELATÓRIOS!$R$7)</f>
        <v>#REF!</v>
      </c>
      <c r="I12" s="87" t="e">
        <f>INDEX('AJUSTES REL'!G12:G$80,RELATÓRIOS!$R$7)</f>
        <v>#REF!</v>
      </c>
      <c r="J12" s="87" t="e">
        <f>INDEX('AJUSTES REL'!H12:H$80,RELATÓRIOS!$R$7)</f>
        <v>#REF!</v>
      </c>
      <c r="K12" s="87" t="e">
        <f>INDEX('AJUSTES REL'!I12:I$80,RELATÓRIOS!$R$7)</f>
        <v>#REF!</v>
      </c>
      <c r="L12" s="87" t="e">
        <f>INDEX('AJUSTES REL'!J12:J$80,RELATÓRIOS!$R$7)</f>
        <v>#REF!</v>
      </c>
      <c r="M12" s="87" t="e">
        <f>INDEX('AJUSTES REL'!K12:K$80,RELATÓRIOS!$R$7)</f>
        <v>#REF!</v>
      </c>
      <c r="N12" s="87" t="e">
        <f>INDEX('AJUSTES REL'!L12:L$80,RELATÓRIOS!$R$7)</f>
        <v>#REF!</v>
      </c>
      <c r="O12" s="87">
        <f>INDEX('AJUSTES REL'!M12:M$80,RELATÓRIOS!$R$7)</f>
        <v>0</v>
      </c>
      <c r="P12" s="87" t="e">
        <f>INDEX('AJUSTES REL'!N12:N$80,RELATÓRIOS!$R$7)</f>
        <v>#REF!</v>
      </c>
      <c r="Q12" s="87" t="e">
        <f>INDEX('AJUSTES REL'!O12:O$80,RELATÓRIOS!$R$7)</f>
        <v>#REF!</v>
      </c>
    </row>
    <row r="13" spans="3:25" x14ac:dyDescent="0.25">
      <c r="C13" s="86" t="str">
        <f>INDEX('AJUSTES REL'!A13:A$80,RELATÓRIOS!$R$7)</f>
        <v>Atalaia do Norte</v>
      </c>
      <c r="D13" s="87" t="e">
        <f>INDEX('AJUSTES REL'!B13:B$80,RELATÓRIOS!$R$7)</f>
        <v>#REF!</v>
      </c>
      <c r="E13" s="87" t="e">
        <f>INDEX('AJUSTES REL'!C13:C$80,RELATÓRIOS!$R$7)</f>
        <v>#REF!</v>
      </c>
      <c r="F13" s="87" t="e">
        <f>INDEX('AJUSTES REL'!D13:D$80,RELATÓRIOS!$R$7)</f>
        <v>#REF!</v>
      </c>
      <c r="G13" s="87" t="e">
        <f>INDEX('AJUSTES REL'!E13:E$80,RELATÓRIOS!$R$7)</f>
        <v>#REF!</v>
      </c>
      <c r="H13" s="87" t="e">
        <f>INDEX('AJUSTES REL'!F13:F$80,RELATÓRIOS!$R$7)</f>
        <v>#REF!</v>
      </c>
      <c r="I13" s="87" t="e">
        <f>INDEX('AJUSTES REL'!G13:G$80,RELATÓRIOS!$R$7)</f>
        <v>#REF!</v>
      </c>
      <c r="J13" s="87" t="e">
        <f>INDEX('AJUSTES REL'!H13:H$80,RELATÓRIOS!$R$7)</f>
        <v>#REF!</v>
      </c>
      <c r="K13" s="87" t="e">
        <f>INDEX('AJUSTES REL'!I13:I$80,RELATÓRIOS!$R$7)</f>
        <v>#REF!</v>
      </c>
      <c r="L13" s="87" t="e">
        <f>INDEX('AJUSTES REL'!J13:J$80,RELATÓRIOS!$R$7)</f>
        <v>#REF!</v>
      </c>
      <c r="M13" s="87" t="e">
        <f>INDEX('AJUSTES REL'!K13:K$80,RELATÓRIOS!$R$7)</f>
        <v>#REF!</v>
      </c>
      <c r="N13" s="87" t="e">
        <f>INDEX('AJUSTES REL'!L13:L$80,RELATÓRIOS!$R$7)</f>
        <v>#REF!</v>
      </c>
      <c r="O13" s="87">
        <f>INDEX('AJUSTES REL'!M13:M$80,RELATÓRIOS!$R$7)</f>
        <v>0</v>
      </c>
      <c r="P13" s="87" t="e">
        <f>INDEX('AJUSTES REL'!N13:N$80,RELATÓRIOS!$R$7)</f>
        <v>#REF!</v>
      </c>
      <c r="Q13" s="87" t="e">
        <f>INDEX('AJUSTES REL'!O13:O$80,RELATÓRIOS!$R$7)</f>
        <v>#REF!</v>
      </c>
    </row>
    <row r="14" spans="3:25" x14ac:dyDescent="0.25">
      <c r="C14" s="86" t="str">
        <f>INDEX('AJUSTES REL'!A14:A$80,RELATÓRIOS!$R$7)</f>
        <v>Autazes</v>
      </c>
      <c r="D14" s="87" t="e">
        <f>INDEX('AJUSTES REL'!B14:B$80,RELATÓRIOS!$R$7)</f>
        <v>#REF!</v>
      </c>
      <c r="E14" s="87" t="e">
        <f>INDEX('AJUSTES REL'!C14:C$80,RELATÓRIOS!$R$7)</f>
        <v>#REF!</v>
      </c>
      <c r="F14" s="87" t="e">
        <f>INDEX('AJUSTES REL'!D14:D$80,RELATÓRIOS!$R$7)</f>
        <v>#REF!</v>
      </c>
      <c r="G14" s="87" t="e">
        <f>INDEX('AJUSTES REL'!E14:E$80,RELATÓRIOS!$R$7)</f>
        <v>#REF!</v>
      </c>
      <c r="H14" s="87" t="e">
        <f>INDEX('AJUSTES REL'!F14:F$80,RELATÓRIOS!$R$7)</f>
        <v>#REF!</v>
      </c>
      <c r="I14" s="87" t="e">
        <f>INDEX('AJUSTES REL'!G14:G$80,RELATÓRIOS!$R$7)</f>
        <v>#REF!</v>
      </c>
      <c r="J14" s="87" t="e">
        <f>INDEX('AJUSTES REL'!H14:H$80,RELATÓRIOS!$R$7)</f>
        <v>#REF!</v>
      </c>
      <c r="K14" s="87" t="e">
        <f>INDEX('AJUSTES REL'!I14:I$80,RELATÓRIOS!$R$7)</f>
        <v>#REF!</v>
      </c>
      <c r="L14" s="87" t="e">
        <f>INDEX('AJUSTES REL'!J14:J$80,RELATÓRIOS!$R$7)</f>
        <v>#REF!</v>
      </c>
      <c r="M14" s="87" t="e">
        <f>INDEX('AJUSTES REL'!K14:K$80,RELATÓRIOS!$R$7)</f>
        <v>#REF!</v>
      </c>
      <c r="N14" s="87" t="e">
        <f>INDEX('AJUSTES REL'!L14:L$80,RELATÓRIOS!$R$7)</f>
        <v>#REF!</v>
      </c>
      <c r="O14" s="87">
        <f>INDEX('AJUSTES REL'!M14:M$80,RELATÓRIOS!$R$7)</f>
        <v>-4</v>
      </c>
      <c r="P14" s="87" t="e">
        <f>INDEX('AJUSTES REL'!N14:N$80,RELATÓRIOS!$R$7)</f>
        <v>#REF!</v>
      </c>
      <c r="Q14" s="87" t="e">
        <f>INDEX('AJUSTES REL'!O14:O$80,RELATÓRIOS!$R$7)</f>
        <v>#REF!</v>
      </c>
    </row>
    <row r="15" spans="3:25" x14ac:dyDescent="0.25">
      <c r="C15" s="86" t="str">
        <f>INDEX('AJUSTES REL'!A15:A$80,RELATÓRIOS!$R$7)</f>
        <v>Autazes - Novo Céu</v>
      </c>
      <c r="D15" s="87" t="e">
        <f>INDEX('AJUSTES REL'!B15:B$80,RELATÓRIOS!$R$7)</f>
        <v>#REF!</v>
      </c>
      <c r="E15" s="87" t="e">
        <f>INDEX('AJUSTES REL'!C15:C$80,RELATÓRIOS!$R$7)</f>
        <v>#REF!</v>
      </c>
      <c r="F15" s="87" t="e">
        <f>INDEX('AJUSTES REL'!D15:D$80,RELATÓRIOS!$R$7)</f>
        <v>#REF!</v>
      </c>
      <c r="G15" s="87" t="e">
        <f>INDEX('AJUSTES REL'!E15:E$80,RELATÓRIOS!$R$7)</f>
        <v>#REF!</v>
      </c>
      <c r="H15" s="87" t="e">
        <f>INDEX('AJUSTES REL'!F15:F$80,RELATÓRIOS!$R$7)</f>
        <v>#REF!</v>
      </c>
      <c r="I15" s="87" t="e">
        <f>INDEX('AJUSTES REL'!G15:G$80,RELATÓRIOS!$R$7)</f>
        <v>#REF!</v>
      </c>
      <c r="J15" s="87" t="e">
        <f>INDEX('AJUSTES REL'!H15:H$80,RELATÓRIOS!$R$7)</f>
        <v>#REF!</v>
      </c>
      <c r="K15" s="87" t="e">
        <f>INDEX('AJUSTES REL'!I15:I$80,RELATÓRIOS!$R$7)</f>
        <v>#REF!</v>
      </c>
      <c r="L15" s="87" t="e">
        <f>INDEX('AJUSTES REL'!J15:J$80,RELATÓRIOS!$R$7)</f>
        <v>#REF!</v>
      </c>
      <c r="M15" s="87" t="e">
        <f>INDEX('AJUSTES REL'!K15:K$80,RELATÓRIOS!$R$7)</f>
        <v>#REF!</v>
      </c>
      <c r="N15" s="87" t="e">
        <f>INDEX('AJUSTES REL'!L15:L$80,RELATÓRIOS!$R$7)</f>
        <v>#REF!</v>
      </c>
      <c r="O15" s="87">
        <f>INDEX('AJUSTES REL'!M15:M$80,RELATÓRIOS!$R$7)</f>
        <v>-3</v>
      </c>
      <c r="P15" s="87" t="e">
        <f>INDEX('AJUSTES REL'!N15:N$80,RELATÓRIOS!$R$7)</f>
        <v>#REF!</v>
      </c>
      <c r="Q15" s="87" t="e">
        <f>INDEX('AJUSTES REL'!O15:O$80,RELATÓRIOS!$R$7)</f>
        <v>#REF!</v>
      </c>
    </row>
    <row r="16" spans="3:25" x14ac:dyDescent="0.25">
      <c r="C16" s="86" t="str">
        <f>INDEX('AJUSTES REL'!A16:A$80,RELATÓRIOS!$R$7)</f>
        <v>Barcelos</v>
      </c>
      <c r="D16" s="87" t="e">
        <f>INDEX('AJUSTES REL'!B16:B$80,RELATÓRIOS!$R$7)</f>
        <v>#REF!</v>
      </c>
      <c r="E16" s="87" t="e">
        <f>INDEX('AJUSTES REL'!C16:C$80,RELATÓRIOS!$R$7)</f>
        <v>#REF!</v>
      </c>
      <c r="F16" s="87" t="e">
        <f>INDEX('AJUSTES REL'!D16:D$80,RELATÓRIOS!$R$7)</f>
        <v>#REF!</v>
      </c>
      <c r="G16" s="87" t="e">
        <f>INDEX('AJUSTES REL'!E16:E$80,RELATÓRIOS!$R$7)</f>
        <v>#REF!</v>
      </c>
      <c r="H16" s="87" t="e">
        <f>INDEX('AJUSTES REL'!F16:F$80,RELATÓRIOS!$R$7)</f>
        <v>#REF!</v>
      </c>
      <c r="I16" s="87" t="e">
        <f>INDEX('AJUSTES REL'!G16:G$80,RELATÓRIOS!$R$7)</f>
        <v>#REF!</v>
      </c>
      <c r="J16" s="87" t="e">
        <f>INDEX('AJUSTES REL'!H16:H$80,RELATÓRIOS!$R$7)</f>
        <v>#REF!</v>
      </c>
      <c r="K16" s="87" t="e">
        <f>INDEX('AJUSTES REL'!I16:I$80,RELATÓRIOS!$R$7)</f>
        <v>#REF!</v>
      </c>
      <c r="L16" s="87" t="e">
        <f>INDEX('AJUSTES REL'!J16:J$80,RELATÓRIOS!$R$7)</f>
        <v>#REF!</v>
      </c>
      <c r="M16" s="87" t="e">
        <f>INDEX('AJUSTES REL'!K16:K$80,RELATÓRIOS!$R$7)</f>
        <v>#REF!</v>
      </c>
      <c r="N16" s="87" t="e">
        <f>INDEX('AJUSTES REL'!L16:L$80,RELATÓRIOS!$R$7)</f>
        <v>#REF!</v>
      </c>
      <c r="O16" s="87">
        <f>INDEX('AJUSTES REL'!M16:M$80,RELATÓRIOS!$R$7)</f>
        <v>0</v>
      </c>
      <c r="P16" s="87" t="e">
        <f>INDEX('AJUSTES REL'!N16:N$80,RELATÓRIOS!$R$7)</f>
        <v>#REF!</v>
      </c>
      <c r="Q16" s="87" t="e">
        <f>INDEX('AJUSTES REL'!O16:O$80,RELATÓRIOS!$R$7)</f>
        <v>#REF!</v>
      </c>
    </row>
    <row r="17" spans="3:17" x14ac:dyDescent="0.25">
      <c r="C17" s="86" t="str">
        <f>INDEX('AJUSTES REL'!A17:A$80,RELATÓRIOS!$R$7)</f>
        <v>Barreirinha</v>
      </c>
      <c r="D17" s="87" t="e">
        <f>INDEX('AJUSTES REL'!B17:B$80,RELATÓRIOS!$R$7)</f>
        <v>#REF!</v>
      </c>
      <c r="E17" s="87" t="e">
        <f>INDEX('AJUSTES REL'!C17:C$80,RELATÓRIOS!$R$7)</f>
        <v>#REF!</v>
      </c>
      <c r="F17" s="87" t="e">
        <f>INDEX('AJUSTES REL'!D17:D$80,RELATÓRIOS!$R$7)</f>
        <v>#REF!</v>
      </c>
      <c r="G17" s="87" t="e">
        <f>INDEX('AJUSTES REL'!E17:E$80,RELATÓRIOS!$R$7)</f>
        <v>#REF!</v>
      </c>
      <c r="H17" s="87" t="e">
        <f>INDEX('AJUSTES REL'!F17:F$80,RELATÓRIOS!$R$7)</f>
        <v>#REF!</v>
      </c>
      <c r="I17" s="87" t="e">
        <f>INDEX('AJUSTES REL'!G17:G$80,RELATÓRIOS!$R$7)</f>
        <v>#REF!</v>
      </c>
      <c r="J17" s="87" t="e">
        <f>INDEX('AJUSTES REL'!H17:H$80,RELATÓRIOS!$R$7)</f>
        <v>#REF!</v>
      </c>
      <c r="K17" s="87" t="e">
        <f>INDEX('AJUSTES REL'!I17:I$80,RELATÓRIOS!$R$7)</f>
        <v>#REF!</v>
      </c>
      <c r="L17" s="87" t="e">
        <f>INDEX('AJUSTES REL'!J17:J$80,RELATÓRIOS!$R$7)</f>
        <v>#REF!</v>
      </c>
      <c r="M17" s="87" t="e">
        <f>INDEX('AJUSTES REL'!K17:K$80,RELATÓRIOS!$R$7)</f>
        <v>#REF!</v>
      </c>
      <c r="N17" s="87" t="e">
        <f>INDEX('AJUSTES REL'!L17:L$80,RELATÓRIOS!$R$7)</f>
        <v>#REF!</v>
      </c>
      <c r="O17" s="87">
        <f>INDEX('AJUSTES REL'!M17:M$80,RELATÓRIOS!$R$7)</f>
        <v>0</v>
      </c>
      <c r="P17" s="87" t="e">
        <f>INDEX('AJUSTES REL'!N17:N$80,RELATÓRIOS!$R$7)</f>
        <v>#REF!</v>
      </c>
      <c r="Q17" s="87" t="e">
        <f>INDEX('AJUSTES REL'!O17:O$80,RELATÓRIOS!$R$7)</f>
        <v>#REF!</v>
      </c>
    </row>
    <row r="18" spans="3:17" x14ac:dyDescent="0.25">
      <c r="C18" s="86" t="str">
        <f>INDEX('AJUSTES REL'!A18:A$80,RELATÓRIOS!$R$7)</f>
        <v>Benjamin Constant</v>
      </c>
      <c r="D18" s="87" t="e">
        <f>INDEX('AJUSTES REL'!B18:B$80,RELATÓRIOS!$R$7)</f>
        <v>#REF!</v>
      </c>
      <c r="E18" s="87" t="e">
        <f>INDEX('AJUSTES REL'!C18:C$80,RELATÓRIOS!$R$7)</f>
        <v>#REF!</v>
      </c>
      <c r="F18" s="87" t="e">
        <f>INDEX('AJUSTES REL'!D18:D$80,RELATÓRIOS!$R$7)</f>
        <v>#REF!</v>
      </c>
      <c r="G18" s="87" t="e">
        <f>INDEX('AJUSTES REL'!E18:E$80,RELATÓRIOS!$R$7)</f>
        <v>#REF!</v>
      </c>
      <c r="H18" s="87" t="e">
        <f>INDEX('AJUSTES REL'!F18:F$80,RELATÓRIOS!$R$7)</f>
        <v>#REF!</v>
      </c>
      <c r="I18" s="87" t="e">
        <f>INDEX('AJUSTES REL'!G18:G$80,RELATÓRIOS!$R$7)</f>
        <v>#REF!</v>
      </c>
      <c r="J18" s="87" t="e">
        <f>INDEX('AJUSTES REL'!H18:H$80,RELATÓRIOS!$R$7)</f>
        <v>#REF!</v>
      </c>
      <c r="K18" s="87" t="e">
        <f>INDEX('AJUSTES REL'!I18:I$80,RELATÓRIOS!$R$7)</f>
        <v>#REF!</v>
      </c>
      <c r="L18" s="87" t="e">
        <f>INDEX('AJUSTES REL'!J18:J$80,RELATÓRIOS!$R$7)</f>
        <v>#REF!</v>
      </c>
      <c r="M18" s="87" t="e">
        <f>INDEX('AJUSTES REL'!K18:K$80,RELATÓRIOS!$R$7)</f>
        <v>#REF!</v>
      </c>
      <c r="N18" s="87" t="e">
        <f>INDEX('AJUSTES REL'!L18:L$80,RELATÓRIOS!$R$7)</f>
        <v>#REF!</v>
      </c>
      <c r="O18" s="87">
        <f>INDEX('AJUSTES REL'!M18:M$80,RELATÓRIOS!$R$7)</f>
        <v>0</v>
      </c>
      <c r="P18" s="87" t="e">
        <f>INDEX('AJUSTES REL'!N18:N$80,RELATÓRIOS!$R$7)</f>
        <v>#REF!</v>
      </c>
      <c r="Q18" s="87" t="e">
        <f>INDEX('AJUSTES REL'!O18:O$80,RELATÓRIOS!$R$7)</f>
        <v>#REF!</v>
      </c>
    </row>
    <row r="19" spans="3:17" x14ac:dyDescent="0.25"/>
    <row r="20" spans="3:17" ht="9.75" customHeight="1" x14ac:dyDescent="0.25"/>
    <row r="21" spans="3:17" x14ac:dyDescent="0.25"/>
    <row r="22" spans="3:17" x14ac:dyDescent="0.25"/>
    <row r="23" spans="3:17" x14ac:dyDescent="0.25"/>
    <row r="24" spans="3:17" x14ac:dyDescent="0.25"/>
    <row r="25" spans="3:17" x14ac:dyDescent="0.25"/>
    <row r="26" spans="3:17" x14ac:dyDescent="0.25"/>
    <row r="27" spans="3:17" x14ac:dyDescent="0.25"/>
    <row r="28" spans="3:17" x14ac:dyDescent="0.25"/>
    <row r="29" spans="3:17" x14ac:dyDescent="0.25"/>
    <row r="30" spans="3:17" x14ac:dyDescent="0.25"/>
    <row r="31" spans="3:17" x14ac:dyDescent="0.25"/>
    <row r="32" spans="3:17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</sheetData>
  <conditionalFormatting sqref="D7:Q18">
    <cfRule type="cellIs" dxfId="151" priority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7" r:id="rId4" name="Scroll Bar 3">
              <controlPr defaultSize="0" autoPict="0">
                <anchor moveWithCells="1">
                  <from>
                    <xdr:col>17</xdr:col>
                    <xdr:colOff>9525</xdr:colOff>
                    <xdr:row>4</xdr:row>
                    <xdr:rowOff>180975</xdr:rowOff>
                  </from>
                  <to>
                    <xdr:col>18</xdr:col>
                    <xdr:colOff>28575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AJUSTES!$A$7:$A$80</xm:f>
          </x14:formula1>
          <xm:sqref>T7</xm:sqref>
        </x14:dataValidation>
        <x14:dataValidation type="list" allowBlank="1" showInputMessage="1" showErrorMessage="1">
          <x14:formula1>
            <xm:f>#REF!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3"/>
  <sheetViews>
    <sheetView showGridLines="0" tabSelected="1" zoomScale="90" zoomScaleNormal="90" workbookViewId="0">
      <pane xSplit="15" ySplit="6" topLeftCell="Y7" activePane="bottomRight" state="frozen"/>
      <selection pane="topRight" activeCell="P1" sqref="P1"/>
      <selection pane="bottomLeft" activeCell="A7" sqref="A7"/>
      <selection pane="bottomRight" activeCell="I16" sqref="I16"/>
    </sheetView>
  </sheetViews>
  <sheetFormatPr defaultColWidth="9.140625" defaultRowHeight="15" x14ac:dyDescent="0.2"/>
  <cols>
    <col min="1" max="1" width="5.28515625" style="1" customWidth="1"/>
    <col min="2" max="2" width="7.85546875" style="1" customWidth="1"/>
    <col min="3" max="3" width="25" style="1" customWidth="1"/>
    <col min="4" max="27" width="12.28515625" style="2" customWidth="1"/>
    <col min="28" max="28" width="10.7109375" style="1" customWidth="1"/>
    <col min="29" max="29" width="14" style="2" customWidth="1"/>
    <col min="30" max="30" width="15.42578125" style="2" customWidth="1"/>
    <col min="31" max="31" width="14.140625" style="3" customWidth="1"/>
    <col min="32" max="32" width="16.85546875" style="2" customWidth="1"/>
    <col min="33" max="16384" width="9.140625" style="1"/>
  </cols>
  <sheetData>
    <row r="1" spans="1:33" x14ac:dyDescent="0.2">
      <c r="AE1" s="2"/>
      <c r="AF1" s="3"/>
      <c r="AG1" s="2"/>
    </row>
    <row r="2" spans="1:33" ht="84" customHeight="1" x14ac:dyDescent="0.25">
      <c r="C2"/>
    </row>
    <row r="3" spans="1:33" ht="47.25" customHeight="1" x14ac:dyDescent="0.2"/>
    <row r="4" spans="1:33" ht="29.25" customHeight="1" x14ac:dyDescent="0.25">
      <c r="A4" s="147" t="s">
        <v>76</v>
      </c>
      <c r="B4" s="147" t="s">
        <v>78</v>
      </c>
      <c r="C4" s="148" t="s">
        <v>0</v>
      </c>
      <c r="D4" s="141" t="s">
        <v>123</v>
      </c>
      <c r="E4" s="142"/>
      <c r="F4" s="138" t="s">
        <v>124</v>
      </c>
      <c r="G4" s="139"/>
      <c r="H4" s="135" t="s">
        <v>125</v>
      </c>
      <c r="I4" s="136"/>
      <c r="J4" s="132" t="s">
        <v>126</v>
      </c>
      <c r="K4" s="133"/>
      <c r="L4" s="129" t="s">
        <v>127</v>
      </c>
      <c r="M4" s="130"/>
      <c r="N4" s="127" t="s">
        <v>128</v>
      </c>
      <c r="O4" s="128"/>
      <c r="P4" s="141" t="s">
        <v>129</v>
      </c>
      <c r="Q4" s="143"/>
      <c r="R4" s="138" t="s">
        <v>130</v>
      </c>
      <c r="S4" s="140"/>
      <c r="T4" s="135" t="s">
        <v>131</v>
      </c>
      <c r="U4" s="137"/>
      <c r="V4" s="132" t="s">
        <v>132</v>
      </c>
      <c r="W4" s="134"/>
      <c r="X4" s="129" t="s">
        <v>133</v>
      </c>
      <c r="Y4" s="131"/>
      <c r="Z4" s="127" t="s">
        <v>134</v>
      </c>
      <c r="AA4" s="128"/>
      <c r="AB4" s="161" t="s">
        <v>79</v>
      </c>
      <c r="AC4" s="161" t="s">
        <v>75</v>
      </c>
      <c r="AD4" s="161" t="s">
        <v>44</v>
      </c>
      <c r="AE4" s="150" t="s">
        <v>1</v>
      </c>
      <c r="AF4" s="4"/>
    </row>
    <row r="5" spans="1:33" ht="54.75" customHeight="1" x14ac:dyDescent="0.25">
      <c r="A5" s="147"/>
      <c r="B5" s="147"/>
      <c r="C5" s="147"/>
      <c r="D5" s="144" t="s">
        <v>85</v>
      </c>
      <c r="E5" s="145"/>
      <c r="F5" s="151" t="s">
        <v>85</v>
      </c>
      <c r="G5" s="152"/>
      <c r="H5" s="153" t="s">
        <v>85</v>
      </c>
      <c r="I5" s="154"/>
      <c r="J5" s="155" t="s">
        <v>85</v>
      </c>
      <c r="K5" s="156"/>
      <c r="L5" s="157" t="s">
        <v>85</v>
      </c>
      <c r="M5" s="158"/>
      <c r="N5" s="159" t="s">
        <v>85</v>
      </c>
      <c r="O5" s="160"/>
      <c r="P5" s="144" t="s">
        <v>85</v>
      </c>
      <c r="Q5" s="145"/>
      <c r="R5" s="151" t="s">
        <v>85</v>
      </c>
      <c r="S5" s="152"/>
      <c r="T5" s="153" t="s">
        <v>85</v>
      </c>
      <c r="U5" s="154"/>
      <c r="V5" s="155" t="s">
        <v>85</v>
      </c>
      <c r="W5" s="156"/>
      <c r="X5" s="157" t="s">
        <v>85</v>
      </c>
      <c r="Y5" s="158"/>
      <c r="Z5" s="159" t="s">
        <v>85</v>
      </c>
      <c r="AA5" s="160"/>
      <c r="AB5" s="161"/>
      <c r="AC5" s="161"/>
      <c r="AD5" s="161"/>
      <c r="AE5" s="150"/>
      <c r="AF5" s="4"/>
    </row>
    <row r="6" spans="1:33" ht="25.5" customHeight="1" x14ac:dyDescent="0.25">
      <c r="A6" s="147"/>
      <c r="B6" s="147"/>
      <c r="C6" s="147"/>
      <c r="D6" s="35" t="s">
        <v>77</v>
      </c>
      <c r="E6" s="36" t="s">
        <v>75</v>
      </c>
      <c r="F6" s="27" t="s">
        <v>77</v>
      </c>
      <c r="G6" s="28" t="s">
        <v>75</v>
      </c>
      <c r="H6" s="29" t="s">
        <v>77</v>
      </c>
      <c r="I6" s="30" t="s">
        <v>75</v>
      </c>
      <c r="J6" s="44" t="s">
        <v>77</v>
      </c>
      <c r="K6" s="45" t="s">
        <v>75</v>
      </c>
      <c r="L6" s="31" t="s">
        <v>77</v>
      </c>
      <c r="M6" s="32" t="s">
        <v>75</v>
      </c>
      <c r="N6" s="33" t="s">
        <v>77</v>
      </c>
      <c r="O6" s="34" t="s">
        <v>75</v>
      </c>
      <c r="P6" s="35" t="s">
        <v>77</v>
      </c>
      <c r="Q6" s="36" t="s">
        <v>75</v>
      </c>
      <c r="R6" s="27" t="s">
        <v>77</v>
      </c>
      <c r="S6" s="28" t="s">
        <v>75</v>
      </c>
      <c r="T6" s="29" t="s">
        <v>77</v>
      </c>
      <c r="U6" s="30" t="s">
        <v>75</v>
      </c>
      <c r="V6" s="44" t="s">
        <v>77</v>
      </c>
      <c r="W6" s="45" t="s">
        <v>75</v>
      </c>
      <c r="X6" s="31" t="s">
        <v>77</v>
      </c>
      <c r="Y6" s="32" t="s">
        <v>75</v>
      </c>
      <c r="Z6" s="33" t="s">
        <v>77</v>
      </c>
      <c r="AA6" s="34" t="s">
        <v>75</v>
      </c>
      <c r="AB6" s="161"/>
      <c r="AC6" s="161"/>
      <c r="AD6" s="161"/>
      <c r="AE6" s="150"/>
      <c r="AF6" s="4"/>
    </row>
    <row r="7" spans="1:33" ht="15.75" customHeight="1" x14ac:dyDescent="0.25">
      <c r="A7" s="22">
        <v>1</v>
      </c>
      <c r="B7" s="22" t="s">
        <v>83</v>
      </c>
      <c r="C7" s="23" t="s">
        <v>2</v>
      </c>
      <c r="D7" s="6"/>
      <c r="E7" s="7"/>
      <c r="F7" s="6"/>
      <c r="G7" s="7"/>
      <c r="H7" s="6"/>
      <c r="I7" s="7"/>
      <c r="J7" s="6"/>
      <c r="K7" s="7"/>
      <c r="L7" s="6"/>
      <c r="M7" s="7"/>
      <c r="N7" s="6"/>
      <c r="O7" s="7"/>
      <c r="P7" s="6"/>
      <c r="Q7" s="7"/>
      <c r="R7" s="6"/>
      <c r="S7" s="7"/>
      <c r="T7" s="6"/>
      <c r="U7" s="7"/>
      <c r="V7" s="6"/>
      <c r="W7" s="7"/>
      <c r="X7" s="6"/>
      <c r="Y7" s="7"/>
      <c r="Z7" s="6"/>
      <c r="AA7" s="7"/>
      <c r="AB7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7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7" s="38">
        <f>Tabela13410[[#This Row],[REALIZADO]]-Tabela13410[[#This Row],[Coluna79]]</f>
        <v>0</v>
      </c>
      <c r="AE7" s="39" t="str">
        <f>IFERROR(Tabela13410[[#This Row],[REALIZADO]]/Tabela13410[[#This Row],[Coluna79]],"SEM META")</f>
        <v>SEM META</v>
      </c>
      <c r="AF7" s="4"/>
    </row>
    <row r="8" spans="1:33" ht="16.5" customHeight="1" x14ac:dyDescent="0.25">
      <c r="A8" s="20">
        <v>2</v>
      </c>
      <c r="B8" s="20" t="s">
        <v>83</v>
      </c>
      <c r="C8" s="24" t="s">
        <v>45</v>
      </c>
      <c r="D8" s="6"/>
      <c r="E8" s="7"/>
      <c r="F8" s="6"/>
      <c r="G8" s="7"/>
      <c r="H8" s="6"/>
      <c r="I8" s="7"/>
      <c r="J8" s="6"/>
      <c r="K8" s="7"/>
      <c r="L8" s="6"/>
      <c r="M8" s="7"/>
      <c r="N8" s="6"/>
      <c r="O8" s="7"/>
      <c r="P8" s="6"/>
      <c r="Q8" s="7"/>
      <c r="R8" s="6"/>
      <c r="S8" s="7"/>
      <c r="T8" s="6"/>
      <c r="U8" s="7"/>
      <c r="V8" s="6"/>
      <c r="W8" s="7"/>
      <c r="X8" s="6"/>
      <c r="Y8" s="7"/>
      <c r="Z8" s="6"/>
      <c r="AA8" s="7"/>
      <c r="AB8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8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8" s="38">
        <f>Tabela13410[[#This Row],[REALIZADO]]-Tabela13410[[#This Row],[Coluna79]]</f>
        <v>0</v>
      </c>
      <c r="AE8" s="39" t="str">
        <f>IFERROR(Tabela13410[[#This Row],[REALIZADO]]/Tabela13410[[#This Row],[Coluna79]],"SEM META")</f>
        <v>SEM META</v>
      </c>
      <c r="AF8" s="4"/>
    </row>
    <row r="9" spans="1:33" ht="15.75" x14ac:dyDescent="0.25">
      <c r="A9" s="20">
        <v>3</v>
      </c>
      <c r="B9" s="20" t="s">
        <v>83</v>
      </c>
      <c r="C9" s="25" t="s">
        <v>3</v>
      </c>
      <c r="D9" s="6"/>
      <c r="E9" s="7"/>
      <c r="F9" s="6"/>
      <c r="G9" s="7"/>
      <c r="H9" s="6"/>
      <c r="I9" s="7"/>
      <c r="J9" s="6"/>
      <c r="K9" s="7"/>
      <c r="L9" s="6"/>
      <c r="M9" s="7"/>
      <c r="N9" s="6"/>
      <c r="O9" s="7"/>
      <c r="P9" s="6"/>
      <c r="Q9" s="7"/>
      <c r="R9" s="6"/>
      <c r="S9" s="7"/>
      <c r="T9" s="6"/>
      <c r="U9" s="7"/>
      <c r="V9" s="6"/>
      <c r="W9" s="7"/>
      <c r="X9" s="6"/>
      <c r="Y9" s="7"/>
      <c r="Z9" s="6"/>
      <c r="AA9" s="7"/>
      <c r="AB9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9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9" s="38">
        <f>Tabela13410[[#This Row],[REALIZADO]]-Tabela13410[[#This Row],[Coluna79]]</f>
        <v>0</v>
      </c>
      <c r="AE9" s="39" t="str">
        <f>IFERROR(Tabela13410[[#This Row],[REALIZADO]]/Tabela13410[[#This Row],[Coluna79]],"SEM META")</f>
        <v>SEM META</v>
      </c>
      <c r="AF9" s="4"/>
    </row>
    <row r="10" spans="1:33" ht="15.75" x14ac:dyDescent="0.25">
      <c r="A10" s="20">
        <v>4</v>
      </c>
      <c r="B10" s="20" t="s">
        <v>83</v>
      </c>
      <c r="C10" s="25" t="s">
        <v>46</v>
      </c>
      <c r="D10" s="6"/>
      <c r="E10" s="7"/>
      <c r="F10" s="6"/>
      <c r="G10" s="7"/>
      <c r="H10" s="6"/>
      <c r="I10" s="7"/>
      <c r="J10" s="6"/>
      <c r="K10" s="7"/>
      <c r="L10" s="6"/>
      <c r="M10" s="7"/>
      <c r="N10" s="6"/>
      <c r="O10" s="7"/>
      <c r="P10" s="6"/>
      <c r="Q10" s="7"/>
      <c r="R10" s="6"/>
      <c r="S10" s="7"/>
      <c r="T10" s="6"/>
      <c r="U10" s="7"/>
      <c r="V10" s="6"/>
      <c r="W10" s="7"/>
      <c r="X10" s="6"/>
      <c r="Y10" s="7"/>
      <c r="Z10" s="6"/>
      <c r="AA10" s="7"/>
      <c r="AB10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10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10" s="38">
        <f>Tabela13410[[#This Row],[REALIZADO]]-Tabela13410[[#This Row],[Coluna79]]</f>
        <v>0</v>
      </c>
      <c r="AE10" s="39" t="str">
        <f>IFERROR(Tabela13410[[#This Row],[REALIZADO]]/Tabela13410[[#This Row],[Coluna79]],"SEM META")</f>
        <v>SEM META</v>
      </c>
      <c r="AF10" s="4"/>
    </row>
    <row r="11" spans="1:33" ht="15.75" x14ac:dyDescent="0.25">
      <c r="A11" s="20">
        <v>5</v>
      </c>
      <c r="B11" s="20" t="s">
        <v>81</v>
      </c>
      <c r="C11" s="41" t="s">
        <v>47</v>
      </c>
      <c r="D11" s="8"/>
      <c r="E11" s="9"/>
      <c r="F11" s="8"/>
      <c r="G11" s="9"/>
      <c r="H11" s="8">
        <v>1</v>
      </c>
      <c r="I11" s="9"/>
      <c r="J11" s="8">
        <v>1</v>
      </c>
      <c r="K11" s="9"/>
      <c r="L11" s="8"/>
      <c r="M11" s="9"/>
      <c r="N11" s="8">
        <v>1</v>
      </c>
      <c r="O11" s="9"/>
      <c r="P11" s="8"/>
      <c r="Q11" s="9"/>
      <c r="R11" s="8">
        <v>1</v>
      </c>
      <c r="S11" s="9"/>
      <c r="T11" s="8">
        <v>1</v>
      </c>
      <c r="U11" s="9"/>
      <c r="V11" s="8">
        <v>1</v>
      </c>
      <c r="W11" s="9"/>
      <c r="X11" s="8"/>
      <c r="Y11" s="9"/>
      <c r="Z11" s="8"/>
      <c r="AA11" s="9"/>
      <c r="AB11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6</v>
      </c>
      <c r="AC11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11" s="38">
        <f>Tabela13410[[#This Row],[REALIZADO]]-Tabela13410[[#This Row],[Coluna79]]</f>
        <v>-6</v>
      </c>
      <c r="AE11" s="39">
        <f>IFERROR(Tabela13410[[#This Row],[REALIZADO]]/Tabela13410[[#This Row],[Coluna79]],"SEM META")</f>
        <v>0</v>
      </c>
      <c r="AF11" s="4"/>
    </row>
    <row r="12" spans="1:33" ht="15.75" x14ac:dyDescent="0.25">
      <c r="A12" s="20">
        <v>6</v>
      </c>
      <c r="B12" s="20" t="s">
        <v>81</v>
      </c>
      <c r="C12" s="24" t="s">
        <v>71</v>
      </c>
      <c r="D12" s="8"/>
      <c r="E12" s="9"/>
      <c r="F12" s="8"/>
      <c r="G12" s="9"/>
      <c r="H12" s="8"/>
      <c r="I12" s="9"/>
      <c r="J12" s="8"/>
      <c r="K12" s="9"/>
      <c r="L12" s="8"/>
      <c r="M12" s="9"/>
      <c r="N12" s="8"/>
      <c r="O12" s="9"/>
      <c r="P12" s="8"/>
      <c r="Q12" s="9"/>
      <c r="R12" s="8"/>
      <c r="S12" s="9"/>
      <c r="T12" s="8"/>
      <c r="U12" s="9"/>
      <c r="V12" s="8"/>
      <c r="W12" s="9"/>
      <c r="X12" s="8"/>
      <c r="Y12" s="9"/>
      <c r="Z12" s="8"/>
      <c r="AA12" s="9"/>
      <c r="AB12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12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12" s="38">
        <f>Tabela13410[[#This Row],[REALIZADO]]-Tabela13410[[#This Row],[Coluna79]]</f>
        <v>0</v>
      </c>
      <c r="AE12" s="39" t="str">
        <f>IFERROR(Tabela13410[[#This Row],[REALIZADO]]/Tabela13410[[#This Row],[Coluna79]],"SEM META")</f>
        <v>SEM META</v>
      </c>
      <c r="AF12" s="4"/>
    </row>
    <row r="13" spans="1:33" ht="15.75" x14ac:dyDescent="0.25">
      <c r="A13" s="20">
        <v>7</v>
      </c>
      <c r="B13" s="20" t="s">
        <v>83</v>
      </c>
      <c r="C13" s="25" t="s">
        <v>48</v>
      </c>
      <c r="D13" s="10"/>
      <c r="E13" s="11"/>
      <c r="F13" s="10"/>
      <c r="G13" s="11"/>
      <c r="H13" s="10"/>
      <c r="I13" s="11"/>
      <c r="J13" s="10"/>
      <c r="K13" s="11"/>
      <c r="L13" s="10"/>
      <c r="M13" s="11"/>
      <c r="N13" s="10"/>
      <c r="O13" s="11"/>
      <c r="P13" s="10"/>
      <c r="Q13" s="11"/>
      <c r="R13" s="10"/>
      <c r="S13" s="11"/>
      <c r="T13" s="10"/>
      <c r="U13" s="11"/>
      <c r="V13" s="10"/>
      <c r="W13" s="11"/>
      <c r="X13" s="10"/>
      <c r="Y13" s="11"/>
      <c r="Z13" s="10"/>
      <c r="AA13" s="11"/>
      <c r="AB13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13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13" s="38">
        <f>Tabela13410[[#This Row],[REALIZADO]]-Tabela13410[[#This Row],[Coluna79]]</f>
        <v>0</v>
      </c>
      <c r="AE13" s="39" t="str">
        <f>IFERROR(Tabela13410[[#This Row],[REALIZADO]]/Tabela13410[[#This Row],[Coluna79]],"SEM META")</f>
        <v>SEM META</v>
      </c>
      <c r="AF13" s="4"/>
    </row>
    <row r="14" spans="1:33" ht="15.75" x14ac:dyDescent="0.25">
      <c r="A14" s="20">
        <v>8</v>
      </c>
      <c r="B14" s="20" t="s">
        <v>81</v>
      </c>
      <c r="C14" s="24" t="s">
        <v>4</v>
      </c>
      <c r="D14" s="12"/>
      <c r="E14" s="13"/>
      <c r="F14" s="12"/>
      <c r="G14" s="13"/>
      <c r="H14" s="12"/>
      <c r="I14" s="13">
        <v>1</v>
      </c>
      <c r="J14" s="12">
        <v>1</v>
      </c>
      <c r="K14" s="13"/>
      <c r="L14" s="12"/>
      <c r="M14" s="13"/>
      <c r="N14" s="12">
        <v>1</v>
      </c>
      <c r="O14" s="13"/>
      <c r="P14" s="12"/>
      <c r="Q14" s="13"/>
      <c r="R14" s="12"/>
      <c r="S14" s="13"/>
      <c r="T14" s="12">
        <v>1</v>
      </c>
      <c r="U14" s="13"/>
      <c r="V14" s="12">
        <v>1</v>
      </c>
      <c r="W14" s="13"/>
      <c r="X14" s="12"/>
      <c r="Y14" s="13"/>
      <c r="Z14" s="12">
        <v>1</v>
      </c>
      <c r="AA14" s="13"/>
      <c r="AB14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5</v>
      </c>
      <c r="AC14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1</v>
      </c>
      <c r="AD14" s="38">
        <f>Tabela13410[[#This Row],[REALIZADO]]-Tabela13410[[#This Row],[Coluna79]]</f>
        <v>-4</v>
      </c>
      <c r="AE14" s="39">
        <f>IFERROR(Tabela13410[[#This Row],[REALIZADO]]/Tabela13410[[#This Row],[Coluna79]],"SEM META")</f>
        <v>0.2</v>
      </c>
      <c r="AF14" s="4"/>
    </row>
    <row r="15" spans="1:33" ht="15.75" x14ac:dyDescent="0.25">
      <c r="A15" s="20">
        <v>9</v>
      </c>
      <c r="B15" s="20" t="s">
        <v>83</v>
      </c>
      <c r="C15" s="24" t="s">
        <v>5</v>
      </c>
      <c r="D15" s="12"/>
      <c r="E15" s="13"/>
      <c r="F15" s="12"/>
      <c r="G15" s="13"/>
      <c r="H15" s="12"/>
      <c r="I15" s="13"/>
      <c r="J15" s="12">
        <v>1</v>
      </c>
      <c r="K15" s="13"/>
      <c r="L15" s="12"/>
      <c r="M15" s="13"/>
      <c r="N15" s="12"/>
      <c r="O15" s="13"/>
      <c r="P15" s="12">
        <v>1</v>
      </c>
      <c r="Q15" s="13"/>
      <c r="R15" s="12"/>
      <c r="S15" s="13"/>
      <c r="T15" s="12"/>
      <c r="U15" s="13"/>
      <c r="V15" s="12"/>
      <c r="W15" s="13"/>
      <c r="X15" s="12"/>
      <c r="Y15" s="13"/>
      <c r="Z15" s="12">
        <v>1</v>
      </c>
      <c r="AA15" s="13"/>
      <c r="AB15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3</v>
      </c>
      <c r="AC15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15" s="38">
        <f>Tabela13410[[#This Row],[REALIZADO]]-Tabela13410[[#This Row],[Coluna79]]</f>
        <v>-3</v>
      </c>
      <c r="AE15" s="39">
        <f>IFERROR(Tabela13410[[#This Row],[REALIZADO]]/Tabela13410[[#This Row],[Coluna79]],"SEM META")</f>
        <v>0</v>
      </c>
      <c r="AF15" s="4"/>
    </row>
    <row r="16" spans="1:33" ht="15.75" x14ac:dyDescent="0.25">
      <c r="A16" s="20">
        <v>10</v>
      </c>
      <c r="B16" s="20" t="s">
        <v>83</v>
      </c>
      <c r="C16" s="24" t="s">
        <v>6</v>
      </c>
      <c r="D16" s="10"/>
      <c r="E16" s="11"/>
      <c r="F16" s="10"/>
      <c r="G16" s="11"/>
      <c r="H16" s="10"/>
      <c r="I16" s="11"/>
      <c r="J16" s="10"/>
      <c r="K16" s="11"/>
      <c r="L16" s="10"/>
      <c r="M16" s="11"/>
      <c r="N16" s="10"/>
      <c r="O16" s="11"/>
      <c r="P16" s="10"/>
      <c r="Q16" s="11"/>
      <c r="R16" s="10"/>
      <c r="S16" s="11"/>
      <c r="T16" s="10"/>
      <c r="U16" s="11"/>
      <c r="V16" s="10"/>
      <c r="W16" s="11"/>
      <c r="X16" s="10"/>
      <c r="Y16" s="11"/>
      <c r="Z16" s="10"/>
      <c r="AA16" s="11"/>
      <c r="AB16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16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16" s="38">
        <f>Tabela13410[[#This Row],[REALIZADO]]-Tabela13410[[#This Row],[Coluna79]]</f>
        <v>0</v>
      </c>
      <c r="AE16" s="39" t="str">
        <f>IFERROR(Tabela13410[[#This Row],[REALIZADO]]/Tabela13410[[#This Row],[Coluna79]],"SEM META")</f>
        <v>SEM META</v>
      </c>
      <c r="AF16" s="4"/>
    </row>
    <row r="17" spans="1:32" ht="15.75" x14ac:dyDescent="0.25">
      <c r="A17" s="20">
        <v>11</v>
      </c>
      <c r="B17" s="20" t="s">
        <v>83</v>
      </c>
      <c r="C17" s="24" t="s">
        <v>7</v>
      </c>
      <c r="D17" s="10"/>
      <c r="E17" s="11"/>
      <c r="F17" s="10"/>
      <c r="G17" s="11"/>
      <c r="H17" s="10"/>
      <c r="I17" s="11"/>
      <c r="J17" s="10"/>
      <c r="K17" s="11"/>
      <c r="L17" s="10"/>
      <c r="M17" s="11"/>
      <c r="N17" s="10"/>
      <c r="O17" s="11"/>
      <c r="P17" s="10"/>
      <c r="Q17" s="11"/>
      <c r="R17" s="10"/>
      <c r="S17" s="11"/>
      <c r="T17" s="10"/>
      <c r="U17" s="11"/>
      <c r="V17" s="10"/>
      <c r="W17" s="11"/>
      <c r="X17" s="10"/>
      <c r="Y17" s="11"/>
      <c r="Z17" s="10"/>
      <c r="AA17" s="11"/>
      <c r="AB17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17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17" s="38">
        <f>Tabela13410[[#This Row],[REALIZADO]]-Tabela13410[[#This Row],[Coluna79]]</f>
        <v>0</v>
      </c>
      <c r="AE17" s="39" t="str">
        <f>IFERROR(Tabela13410[[#This Row],[REALIZADO]]/Tabela13410[[#This Row],[Coluna79]],"SEM META")</f>
        <v>SEM META</v>
      </c>
      <c r="AF17" s="4"/>
    </row>
    <row r="18" spans="1:32" ht="15.75" x14ac:dyDescent="0.25">
      <c r="A18" s="20">
        <v>12</v>
      </c>
      <c r="B18" s="20" t="s">
        <v>83</v>
      </c>
      <c r="C18" s="24" t="s">
        <v>8</v>
      </c>
      <c r="D18" s="10"/>
      <c r="E18" s="11"/>
      <c r="F18" s="10"/>
      <c r="G18" s="11"/>
      <c r="H18" s="10"/>
      <c r="I18" s="11"/>
      <c r="J18" s="10"/>
      <c r="K18" s="11"/>
      <c r="L18" s="10"/>
      <c r="M18" s="11"/>
      <c r="N18" s="10"/>
      <c r="O18" s="11"/>
      <c r="P18" s="10"/>
      <c r="Q18" s="11"/>
      <c r="R18" s="10"/>
      <c r="S18" s="11"/>
      <c r="T18" s="10"/>
      <c r="U18" s="11"/>
      <c r="V18" s="10"/>
      <c r="W18" s="11"/>
      <c r="X18" s="10"/>
      <c r="Y18" s="11"/>
      <c r="Z18" s="10"/>
      <c r="AA18" s="11"/>
      <c r="AB18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18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18" s="38">
        <f>Tabela13410[[#This Row],[REALIZADO]]-Tabela13410[[#This Row],[Coluna79]]</f>
        <v>0</v>
      </c>
      <c r="AE18" s="39" t="str">
        <f>IFERROR(Tabela13410[[#This Row],[REALIZADO]]/Tabela13410[[#This Row],[Coluna79]],"SEM META")</f>
        <v>SEM META</v>
      </c>
      <c r="AF18" s="4"/>
    </row>
    <row r="19" spans="1:32" ht="15.75" x14ac:dyDescent="0.25">
      <c r="A19" s="20">
        <v>13</v>
      </c>
      <c r="B19" s="20" t="s">
        <v>83</v>
      </c>
      <c r="C19" s="24" t="s">
        <v>9</v>
      </c>
      <c r="D19" s="10"/>
      <c r="E19" s="11"/>
      <c r="F19" s="10"/>
      <c r="G19" s="11"/>
      <c r="H19" s="10"/>
      <c r="I19" s="11"/>
      <c r="J19" s="10"/>
      <c r="K19" s="11"/>
      <c r="L19" s="10"/>
      <c r="M19" s="11"/>
      <c r="N19" s="10"/>
      <c r="O19" s="11"/>
      <c r="P19" s="10"/>
      <c r="Q19" s="11"/>
      <c r="R19" s="10"/>
      <c r="S19" s="11"/>
      <c r="T19" s="10"/>
      <c r="U19" s="11"/>
      <c r="V19" s="10"/>
      <c r="W19" s="11"/>
      <c r="X19" s="10"/>
      <c r="Y19" s="11"/>
      <c r="Z19" s="10"/>
      <c r="AA19" s="11"/>
      <c r="AB19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19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19" s="38">
        <f>Tabela13410[[#This Row],[REALIZADO]]-Tabela13410[[#This Row],[Coluna79]]</f>
        <v>0</v>
      </c>
      <c r="AE19" s="39" t="str">
        <f>IFERROR(Tabela13410[[#This Row],[REALIZADO]]/Tabela13410[[#This Row],[Coluna79]],"SEM META")</f>
        <v>SEM META</v>
      </c>
      <c r="AF19" s="4"/>
    </row>
    <row r="20" spans="1:32" ht="15.75" x14ac:dyDescent="0.25">
      <c r="A20" s="20">
        <v>14</v>
      </c>
      <c r="B20" s="20" t="s">
        <v>83</v>
      </c>
      <c r="C20" s="24" t="s">
        <v>10</v>
      </c>
      <c r="D20" s="10"/>
      <c r="E20" s="11"/>
      <c r="F20" s="10"/>
      <c r="G20" s="11"/>
      <c r="H20" s="10"/>
      <c r="I20" s="11"/>
      <c r="J20" s="10"/>
      <c r="K20" s="11"/>
      <c r="L20" s="10"/>
      <c r="M20" s="11"/>
      <c r="N20" s="10"/>
      <c r="O20" s="11"/>
      <c r="P20" s="10"/>
      <c r="Q20" s="11"/>
      <c r="R20" s="10"/>
      <c r="S20" s="11"/>
      <c r="T20" s="10"/>
      <c r="U20" s="11"/>
      <c r="V20" s="10"/>
      <c r="W20" s="11"/>
      <c r="X20" s="10"/>
      <c r="Y20" s="11"/>
      <c r="Z20" s="10"/>
      <c r="AA20" s="11"/>
      <c r="AB20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20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20" s="38">
        <f>Tabela13410[[#This Row],[REALIZADO]]-Tabela13410[[#This Row],[Coluna79]]</f>
        <v>0</v>
      </c>
      <c r="AE20" s="39" t="str">
        <f>IFERROR(Tabela13410[[#This Row],[REALIZADO]]/Tabela13410[[#This Row],[Coluna79]],"SEM META")</f>
        <v>SEM META</v>
      </c>
      <c r="AF20" s="4"/>
    </row>
    <row r="21" spans="1:32" ht="15.75" x14ac:dyDescent="0.25">
      <c r="A21" s="20">
        <v>15</v>
      </c>
      <c r="B21" s="20" t="s">
        <v>81</v>
      </c>
      <c r="C21" s="43" t="s">
        <v>49</v>
      </c>
      <c r="D21" s="10"/>
      <c r="E21" s="11"/>
      <c r="F21" s="10"/>
      <c r="G21" s="11"/>
      <c r="H21" s="10">
        <v>1</v>
      </c>
      <c r="I21" s="11"/>
      <c r="J21" s="10"/>
      <c r="K21" s="11"/>
      <c r="L21" s="10"/>
      <c r="M21" s="11"/>
      <c r="N21" s="10"/>
      <c r="O21" s="11"/>
      <c r="P21" s="10">
        <v>1</v>
      </c>
      <c r="Q21" s="11"/>
      <c r="R21" s="10">
        <v>1</v>
      </c>
      <c r="S21" s="11"/>
      <c r="T21" s="10">
        <v>1</v>
      </c>
      <c r="U21" s="11"/>
      <c r="V21" s="10"/>
      <c r="W21" s="11"/>
      <c r="X21" s="10"/>
      <c r="Y21" s="11"/>
      <c r="Z21" s="10"/>
      <c r="AA21" s="11"/>
      <c r="AB21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4</v>
      </c>
      <c r="AC21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21" s="38">
        <f>Tabela13410[[#This Row],[REALIZADO]]-Tabela13410[[#This Row],[Coluna79]]</f>
        <v>-4</v>
      </c>
      <c r="AE21" s="39">
        <f>IFERROR(Tabela13410[[#This Row],[REALIZADO]]/Tabela13410[[#This Row],[Coluna79]],"SEM META")</f>
        <v>0</v>
      </c>
      <c r="AF21" s="4"/>
    </row>
    <row r="22" spans="1:32" ht="15.75" x14ac:dyDescent="0.25">
      <c r="A22" s="20">
        <v>16</v>
      </c>
      <c r="B22" s="20" t="s">
        <v>81</v>
      </c>
      <c r="C22" s="25" t="s">
        <v>82</v>
      </c>
      <c r="D22" s="10"/>
      <c r="E22" s="11"/>
      <c r="F22" s="10"/>
      <c r="G22" s="11"/>
      <c r="H22" s="10">
        <v>1</v>
      </c>
      <c r="I22" s="11"/>
      <c r="J22" s="10">
        <v>1</v>
      </c>
      <c r="K22" s="11"/>
      <c r="L22" s="10"/>
      <c r="M22" s="11"/>
      <c r="N22" s="10">
        <v>1</v>
      </c>
      <c r="O22" s="11"/>
      <c r="P22" s="10"/>
      <c r="Q22" s="11"/>
      <c r="R22" s="10"/>
      <c r="S22" s="11"/>
      <c r="T22" s="10">
        <v>1</v>
      </c>
      <c r="U22" s="11"/>
      <c r="V22" s="10">
        <v>1</v>
      </c>
      <c r="W22" s="11"/>
      <c r="X22" s="10"/>
      <c r="Y22" s="11"/>
      <c r="Z22" s="10"/>
      <c r="AA22" s="11"/>
      <c r="AB22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5</v>
      </c>
      <c r="AC22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22" s="38">
        <f>Tabela13410[[#This Row],[REALIZADO]]-Tabela13410[[#This Row],[Coluna79]]</f>
        <v>-5</v>
      </c>
      <c r="AE22" s="39">
        <f>IFERROR(Tabela13410[[#This Row],[REALIZADO]]/Tabela13410[[#This Row],[Coluna79]],"SEM META")</f>
        <v>0</v>
      </c>
      <c r="AF22" s="4"/>
    </row>
    <row r="23" spans="1:32" ht="15.75" x14ac:dyDescent="0.25">
      <c r="A23" s="20">
        <v>17</v>
      </c>
      <c r="B23" s="20" t="s">
        <v>83</v>
      </c>
      <c r="C23" s="37" t="s">
        <v>50</v>
      </c>
      <c r="D23" s="10"/>
      <c r="E23" s="11"/>
      <c r="F23" s="10"/>
      <c r="G23" s="11"/>
      <c r="H23" s="10"/>
      <c r="I23" s="11"/>
      <c r="J23" s="10"/>
      <c r="K23" s="11"/>
      <c r="L23" s="10"/>
      <c r="M23" s="11"/>
      <c r="N23" s="10"/>
      <c r="O23" s="11"/>
      <c r="P23" s="10"/>
      <c r="Q23" s="11"/>
      <c r="R23" s="10"/>
      <c r="S23" s="11"/>
      <c r="T23" s="10"/>
      <c r="U23" s="11"/>
      <c r="V23" s="10"/>
      <c r="W23" s="11"/>
      <c r="X23" s="10"/>
      <c r="Y23" s="11"/>
      <c r="Z23" s="10"/>
      <c r="AA23" s="11"/>
      <c r="AB23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23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23" s="38">
        <f>Tabela13410[[#This Row],[REALIZADO]]-Tabela13410[[#This Row],[Coluna79]]</f>
        <v>0</v>
      </c>
      <c r="AE23" s="39" t="str">
        <f>IFERROR(Tabela13410[[#This Row],[REALIZADO]]/Tabela13410[[#This Row],[Coluna79]],"SEM META")</f>
        <v>SEM META</v>
      </c>
      <c r="AF23" s="4"/>
    </row>
    <row r="24" spans="1:32" ht="15.75" x14ac:dyDescent="0.25">
      <c r="A24" s="20">
        <v>18</v>
      </c>
      <c r="B24" s="20" t="s">
        <v>83</v>
      </c>
      <c r="C24" s="24" t="s">
        <v>51</v>
      </c>
      <c r="D24" s="10"/>
      <c r="E24" s="11"/>
      <c r="F24" s="10"/>
      <c r="G24" s="11"/>
      <c r="H24" s="10"/>
      <c r="I24" s="11"/>
      <c r="J24" s="10"/>
      <c r="K24" s="11"/>
      <c r="L24" s="10"/>
      <c r="M24" s="11"/>
      <c r="N24" s="10"/>
      <c r="O24" s="11"/>
      <c r="P24" s="10"/>
      <c r="Q24" s="11"/>
      <c r="R24" s="10"/>
      <c r="S24" s="11"/>
      <c r="T24" s="10"/>
      <c r="U24" s="11"/>
      <c r="V24" s="10"/>
      <c r="W24" s="11"/>
      <c r="X24" s="10"/>
      <c r="Y24" s="11"/>
      <c r="Z24" s="10"/>
      <c r="AA24" s="11"/>
      <c r="AB24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24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24" s="38">
        <f>Tabela13410[[#This Row],[REALIZADO]]-Tabela13410[[#This Row],[Coluna79]]</f>
        <v>0</v>
      </c>
      <c r="AE24" s="39" t="str">
        <f>IFERROR(Tabela13410[[#This Row],[REALIZADO]]/Tabela13410[[#This Row],[Coluna79]],"SEM META")</f>
        <v>SEM META</v>
      </c>
      <c r="AF24" s="4"/>
    </row>
    <row r="25" spans="1:32" ht="15.75" x14ac:dyDescent="0.25">
      <c r="A25" s="20">
        <v>19</v>
      </c>
      <c r="B25" s="20" t="s">
        <v>83</v>
      </c>
      <c r="C25" s="25" t="s">
        <v>11</v>
      </c>
      <c r="D25" s="10"/>
      <c r="E25" s="11"/>
      <c r="F25" s="10"/>
      <c r="G25" s="11"/>
      <c r="H25" s="10"/>
      <c r="I25" s="11"/>
      <c r="J25" s="10"/>
      <c r="K25" s="11"/>
      <c r="L25" s="10"/>
      <c r="M25" s="11"/>
      <c r="N25" s="10"/>
      <c r="O25" s="11"/>
      <c r="P25" s="10"/>
      <c r="Q25" s="11"/>
      <c r="R25" s="10"/>
      <c r="S25" s="11"/>
      <c r="T25" s="10"/>
      <c r="U25" s="11"/>
      <c r="V25" s="10"/>
      <c r="W25" s="11"/>
      <c r="X25" s="10"/>
      <c r="Y25" s="11"/>
      <c r="Z25" s="10"/>
      <c r="AA25" s="11"/>
      <c r="AB25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25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25" s="38">
        <f>Tabela13410[[#This Row],[REALIZADO]]-Tabela13410[[#This Row],[Coluna79]]</f>
        <v>0</v>
      </c>
      <c r="AE25" s="39" t="str">
        <f>IFERROR(Tabela13410[[#This Row],[REALIZADO]]/Tabela13410[[#This Row],[Coluna79]],"SEM META")</f>
        <v>SEM META</v>
      </c>
      <c r="AF25" s="4"/>
    </row>
    <row r="26" spans="1:32" ht="15.75" x14ac:dyDescent="0.25">
      <c r="A26" s="20">
        <v>20</v>
      </c>
      <c r="B26" s="20" t="s">
        <v>83</v>
      </c>
      <c r="C26" s="41" t="s">
        <v>12</v>
      </c>
      <c r="D26" s="10"/>
      <c r="E26" s="11"/>
      <c r="F26" s="10"/>
      <c r="G26" s="11"/>
      <c r="H26" s="10"/>
      <c r="I26" s="11"/>
      <c r="J26" s="10"/>
      <c r="K26" s="11"/>
      <c r="L26" s="10"/>
      <c r="M26" s="11"/>
      <c r="N26" s="10"/>
      <c r="O26" s="11"/>
      <c r="P26" s="10"/>
      <c r="Q26" s="11"/>
      <c r="R26" s="10"/>
      <c r="S26" s="11"/>
      <c r="T26" s="10"/>
      <c r="U26" s="11"/>
      <c r="V26" s="10"/>
      <c r="W26" s="11"/>
      <c r="X26" s="10"/>
      <c r="Y26" s="11"/>
      <c r="Z26" s="10"/>
      <c r="AA26" s="11"/>
      <c r="AB26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26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26" s="38">
        <f>Tabela13410[[#This Row],[REALIZADO]]-Tabela13410[[#This Row],[Coluna79]]</f>
        <v>0</v>
      </c>
      <c r="AE26" s="39" t="str">
        <f>IFERROR(Tabela13410[[#This Row],[REALIZADO]]/Tabela13410[[#This Row],[Coluna79]],"SEM META")</f>
        <v>SEM META</v>
      </c>
      <c r="AF26" s="4"/>
    </row>
    <row r="27" spans="1:32" ht="15.75" x14ac:dyDescent="0.25">
      <c r="A27" s="20">
        <v>21</v>
      </c>
      <c r="B27" s="20" t="s">
        <v>81</v>
      </c>
      <c r="C27" s="25" t="s">
        <v>52</v>
      </c>
      <c r="D27" s="10"/>
      <c r="E27" s="11"/>
      <c r="F27" s="10"/>
      <c r="G27" s="11"/>
      <c r="H27" s="10">
        <v>1</v>
      </c>
      <c r="I27" s="11"/>
      <c r="J27" s="10">
        <v>1</v>
      </c>
      <c r="K27" s="11"/>
      <c r="L27" s="10"/>
      <c r="M27" s="11"/>
      <c r="N27" s="10"/>
      <c r="O27" s="11"/>
      <c r="P27" s="10">
        <v>1</v>
      </c>
      <c r="Q27" s="11"/>
      <c r="R27" s="10"/>
      <c r="S27" s="11"/>
      <c r="T27" s="10">
        <v>1</v>
      </c>
      <c r="U27" s="11"/>
      <c r="V27" s="10"/>
      <c r="W27" s="11"/>
      <c r="X27" s="10"/>
      <c r="Y27" s="11"/>
      <c r="Z27" s="10"/>
      <c r="AA27" s="11"/>
      <c r="AB27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4</v>
      </c>
      <c r="AC27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27" s="38">
        <f>Tabela13410[[#This Row],[REALIZADO]]-Tabela13410[[#This Row],[Coluna79]]</f>
        <v>-4</v>
      </c>
      <c r="AE27" s="39">
        <f>IFERROR(Tabela13410[[#This Row],[REALIZADO]]/Tabela13410[[#This Row],[Coluna79]],"SEM META")</f>
        <v>0</v>
      </c>
      <c r="AF27" s="4"/>
    </row>
    <row r="28" spans="1:32" ht="15.75" x14ac:dyDescent="0.25">
      <c r="A28" s="20">
        <v>22</v>
      </c>
      <c r="B28" s="20" t="s">
        <v>83</v>
      </c>
      <c r="C28" s="25" t="s">
        <v>13</v>
      </c>
      <c r="D28" s="10"/>
      <c r="E28" s="11"/>
      <c r="F28" s="10"/>
      <c r="G28" s="11"/>
      <c r="H28" s="10"/>
      <c r="I28" s="11"/>
      <c r="J28" s="10"/>
      <c r="K28" s="11"/>
      <c r="L28" s="10"/>
      <c r="M28" s="11"/>
      <c r="N28" s="10"/>
      <c r="O28" s="11"/>
      <c r="P28" s="10"/>
      <c r="Q28" s="11"/>
      <c r="R28" s="10"/>
      <c r="S28" s="11"/>
      <c r="T28" s="10"/>
      <c r="U28" s="11"/>
      <c r="V28" s="10"/>
      <c r="W28" s="11"/>
      <c r="X28" s="10"/>
      <c r="Y28" s="11"/>
      <c r="Z28" s="10"/>
      <c r="AA28" s="11"/>
      <c r="AB28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28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28" s="38">
        <f>Tabela13410[[#This Row],[REALIZADO]]-Tabela13410[[#This Row],[Coluna79]]</f>
        <v>0</v>
      </c>
      <c r="AE28" s="39" t="str">
        <f>IFERROR(Tabela13410[[#This Row],[REALIZADO]]/Tabela13410[[#This Row],[Coluna79]],"SEM META")</f>
        <v>SEM META</v>
      </c>
      <c r="AF28" s="4"/>
    </row>
    <row r="29" spans="1:32" ht="15.75" x14ac:dyDescent="0.25">
      <c r="A29" s="20">
        <v>23</v>
      </c>
      <c r="B29" s="20" t="s">
        <v>83</v>
      </c>
      <c r="C29" s="24" t="s">
        <v>72</v>
      </c>
      <c r="D29" s="10"/>
      <c r="E29" s="11"/>
      <c r="F29" s="10"/>
      <c r="G29" s="11"/>
      <c r="H29" s="10"/>
      <c r="I29" s="11"/>
      <c r="J29" s="10"/>
      <c r="K29" s="11"/>
      <c r="L29" s="10"/>
      <c r="M29" s="11"/>
      <c r="N29" s="10"/>
      <c r="O29" s="11"/>
      <c r="P29" s="10"/>
      <c r="Q29" s="11"/>
      <c r="R29" s="10"/>
      <c r="S29" s="11"/>
      <c r="T29" s="10"/>
      <c r="U29" s="11"/>
      <c r="V29" s="10"/>
      <c r="W29" s="11"/>
      <c r="X29" s="10"/>
      <c r="Y29" s="11"/>
      <c r="Z29" s="10"/>
      <c r="AA29" s="11"/>
      <c r="AB29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29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29" s="38">
        <f>Tabela13410[[#This Row],[REALIZADO]]-Tabela13410[[#This Row],[Coluna79]]</f>
        <v>0</v>
      </c>
      <c r="AE29" s="39" t="str">
        <f>IFERROR(Tabela13410[[#This Row],[REALIZADO]]/Tabela13410[[#This Row],[Coluna79]],"SEM META")</f>
        <v>SEM META</v>
      </c>
      <c r="AF29" s="4"/>
    </row>
    <row r="30" spans="1:32" ht="15.75" x14ac:dyDescent="0.25">
      <c r="A30" s="20">
        <v>24</v>
      </c>
      <c r="B30" s="20" t="s">
        <v>81</v>
      </c>
      <c r="C30" s="25" t="s">
        <v>14</v>
      </c>
      <c r="D30" s="10"/>
      <c r="E30" s="11"/>
      <c r="F30" s="10"/>
      <c r="G30" s="11"/>
      <c r="H30" s="10">
        <v>1</v>
      </c>
      <c r="I30" s="11"/>
      <c r="J30" s="10">
        <v>1</v>
      </c>
      <c r="K30" s="11"/>
      <c r="L30" s="10"/>
      <c r="M30" s="11"/>
      <c r="N30" s="10"/>
      <c r="O30" s="11"/>
      <c r="P30" s="10">
        <v>1</v>
      </c>
      <c r="Q30" s="11"/>
      <c r="R30" s="10"/>
      <c r="S30" s="11"/>
      <c r="T30" s="10">
        <v>1</v>
      </c>
      <c r="U30" s="11"/>
      <c r="V30" s="10">
        <v>1</v>
      </c>
      <c r="W30" s="11"/>
      <c r="X30" s="10"/>
      <c r="Y30" s="11"/>
      <c r="Z30" s="10"/>
      <c r="AA30" s="11"/>
      <c r="AB30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5</v>
      </c>
      <c r="AC30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30" s="38">
        <f>Tabela13410[[#This Row],[REALIZADO]]-Tabela13410[[#This Row],[Coluna79]]</f>
        <v>-5</v>
      </c>
      <c r="AE30" s="39">
        <f>IFERROR(Tabela13410[[#This Row],[REALIZADO]]/Tabela13410[[#This Row],[Coluna79]],"SEM META")</f>
        <v>0</v>
      </c>
      <c r="AF30" s="4"/>
    </row>
    <row r="31" spans="1:32" ht="15.75" x14ac:dyDescent="0.25">
      <c r="A31" s="20">
        <v>25</v>
      </c>
      <c r="B31" s="20" t="s">
        <v>81</v>
      </c>
      <c r="C31" s="24" t="s">
        <v>15</v>
      </c>
      <c r="D31" s="10"/>
      <c r="E31" s="11"/>
      <c r="F31" s="10"/>
      <c r="G31" s="11"/>
      <c r="H31" s="10">
        <v>1</v>
      </c>
      <c r="I31" s="11"/>
      <c r="J31" s="10">
        <v>1</v>
      </c>
      <c r="K31" s="11"/>
      <c r="L31" s="10"/>
      <c r="M31" s="11"/>
      <c r="N31" s="10"/>
      <c r="O31" s="11"/>
      <c r="P31" s="10"/>
      <c r="Q31" s="11"/>
      <c r="R31" s="10"/>
      <c r="S31" s="11"/>
      <c r="T31" s="10">
        <v>1</v>
      </c>
      <c r="U31" s="11"/>
      <c r="V31" s="10"/>
      <c r="W31" s="11"/>
      <c r="X31" s="10"/>
      <c r="Y31" s="11"/>
      <c r="Z31" s="10">
        <v>1</v>
      </c>
      <c r="AA31" s="11"/>
      <c r="AB31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4</v>
      </c>
      <c r="AC31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31" s="38">
        <f>Tabela13410[[#This Row],[REALIZADO]]-Tabela13410[[#This Row],[Coluna79]]</f>
        <v>-4</v>
      </c>
      <c r="AE31" s="39">
        <f>IFERROR(Tabela13410[[#This Row],[REALIZADO]]/Tabela13410[[#This Row],[Coluna79]],"SEM META")</f>
        <v>0</v>
      </c>
      <c r="AF31" s="4"/>
    </row>
    <row r="32" spans="1:32" ht="15.75" x14ac:dyDescent="0.25">
      <c r="A32" s="20">
        <v>26</v>
      </c>
      <c r="B32" s="20" t="s">
        <v>83</v>
      </c>
      <c r="C32" s="24" t="s">
        <v>16</v>
      </c>
      <c r="D32" s="10"/>
      <c r="E32" s="11"/>
      <c r="F32" s="10"/>
      <c r="G32" s="11"/>
      <c r="H32" s="10"/>
      <c r="I32" s="11"/>
      <c r="J32" s="10"/>
      <c r="K32" s="11"/>
      <c r="L32" s="10"/>
      <c r="M32" s="11"/>
      <c r="N32" s="10"/>
      <c r="O32" s="11"/>
      <c r="P32" s="10"/>
      <c r="Q32" s="11"/>
      <c r="R32" s="10"/>
      <c r="S32" s="11"/>
      <c r="T32" s="10"/>
      <c r="U32" s="11"/>
      <c r="V32" s="10"/>
      <c r="W32" s="11"/>
      <c r="X32" s="10"/>
      <c r="Y32" s="11"/>
      <c r="Z32" s="10"/>
      <c r="AA32" s="11"/>
      <c r="AB32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32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32" s="38">
        <f>Tabela13410[[#This Row],[REALIZADO]]-Tabela13410[[#This Row],[Coluna79]]</f>
        <v>0</v>
      </c>
      <c r="AE32" s="39" t="str">
        <f>IFERROR(Tabela13410[[#This Row],[REALIZADO]]/Tabela13410[[#This Row],[Coluna79]],"SEM META")</f>
        <v>SEM META</v>
      </c>
      <c r="AF32" s="4"/>
    </row>
    <row r="33" spans="1:32" ht="15.75" x14ac:dyDescent="0.25">
      <c r="A33" s="20">
        <v>27</v>
      </c>
      <c r="B33" s="20" t="s">
        <v>83</v>
      </c>
      <c r="C33" s="25" t="s">
        <v>17</v>
      </c>
      <c r="D33" s="10"/>
      <c r="E33" s="11"/>
      <c r="F33" s="10"/>
      <c r="G33" s="11"/>
      <c r="H33" s="10"/>
      <c r="I33" s="11"/>
      <c r="J33" s="10"/>
      <c r="K33" s="11"/>
      <c r="L33" s="10"/>
      <c r="M33" s="11"/>
      <c r="N33" s="10"/>
      <c r="O33" s="11"/>
      <c r="P33" s="10"/>
      <c r="Q33" s="11"/>
      <c r="R33" s="10"/>
      <c r="S33" s="11"/>
      <c r="T33" s="10"/>
      <c r="U33" s="11"/>
      <c r="V33" s="10"/>
      <c r="W33" s="11"/>
      <c r="X33" s="10"/>
      <c r="Y33" s="11"/>
      <c r="Z33" s="10"/>
      <c r="AA33" s="11"/>
      <c r="AB33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33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33" s="38">
        <f>Tabela13410[[#This Row],[REALIZADO]]-Tabela13410[[#This Row],[Coluna79]]</f>
        <v>0</v>
      </c>
      <c r="AE33" s="39" t="str">
        <f>IFERROR(Tabela13410[[#This Row],[REALIZADO]]/Tabela13410[[#This Row],[Coluna79]],"SEM META")</f>
        <v>SEM META</v>
      </c>
      <c r="AF33" s="4"/>
    </row>
    <row r="34" spans="1:32" ht="15.75" x14ac:dyDescent="0.25">
      <c r="A34" s="20">
        <v>28</v>
      </c>
      <c r="B34" s="20" t="s">
        <v>81</v>
      </c>
      <c r="C34" s="25" t="s">
        <v>53</v>
      </c>
      <c r="D34" s="10"/>
      <c r="E34" s="11"/>
      <c r="F34" s="10"/>
      <c r="G34" s="11"/>
      <c r="H34" s="10">
        <v>1</v>
      </c>
      <c r="I34" s="11"/>
      <c r="J34" s="10"/>
      <c r="K34" s="11"/>
      <c r="L34" s="10"/>
      <c r="M34" s="11"/>
      <c r="N34" s="10"/>
      <c r="O34" s="11"/>
      <c r="P34" s="10">
        <v>1</v>
      </c>
      <c r="Q34" s="11"/>
      <c r="R34" s="10"/>
      <c r="S34" s="11"/>
      <c r="T34" s="10"/>
      <c r="U34" s="11"/>
      <c r="V34" s="10">
        <v>1</v>
      </c>
      <c r="W34" s="11"/>
      <c r="X34" s="10"/>
      <c r="Y34" s="11"/>
      <c r="Z34" s="10"/>
      <c r="AA34" s="11"/>
      <c r="AB34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3</v>
      </c>
      <c r="AC34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34" s="38">
        <f>Tabela13410[[#This Row],[REALIZADO]]-Tabela13410[[#This Row],[Coluna79]]</f>
        <v>-3</v>
      </c>
      <c r="AE34" s="39">
        <f>IFERROR(Tabela13410[[#This Row],[REALIZADO]]/Tabela13410[[#This Row],[Coluna79]],"SEM META")</f>
        <v>0</v>
      </c>
      <c r="AF34" s="4"/>
    </row>
    <row r="35" spans="1:32" ht="15.75" x14ac:dyDescent="0.25">
      <c r="A35" s="20">
        <v>29</v>
      </c>
      <c r="B35" s="20" t="s">
        <v>83</v>
      </c>
      <c r="C35" s="24" t="s">
        <v>18</v>
      </c>
      <c r="D35" s="6"/>
      <c r="E35" s="7"/>
      <c r="F35" s="6"/>
      <c r="G35" s="7"/>
      <c r="H35" s="6"/>
      <c r="I35" s="7"/>
      <c r="J35" s="6"/>
      <c r="K35" s="7"/>
      <c r="L35" s="6"/>
      <c r="M35" s="7"/>
      <c r="N35" s="6"/>
      <c r="O35" s="7"/>
      <c r="P35" s="6"/>
      <c r="Q35" s="7"/>
      <c r="R35" s="6"/>
      <c r="S35" s="7"/>
      <c r="T35" s="6"/>
      <c r="U35" s="7"/>
      <c r="V35" s="6"/>
      <c r="W35" s="7"/>
      <c r="X35" s="6"/>
      <c r="Y35" s="7"/>
      <c r="Z35" s="6"/>
      <c r="AA35" s="7"/>
      <c r="AB35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35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35" s="38">
        <f>Tabela13410[[#This Row],[REALIZADO]]-Tabela13410[[#This Row],[Coluna79]]</f>
        <v>0</v>
      </c>
      <c r="AE35" s="39" t="str">
        <f>IFERROR(Tabela13410[[#This Row],[REALIZADO]]/Tabela13410[[#This Row],[Coluna79]],"SEM META")</f>
        <v>SEM META</v>
      </c>
      <c r="AF35" s="4"/>
    </row>
    <row r="36" spans="1:32" ht="15.75" x14ac:dyDescent="0.25">
      <c r="A36" s="20">
        <v>30</v>
      </c>
      <c r="B36" s="20" t="s">
        <v>81</v>
      </c>
      <c r="C36" s="24" t="s">
        <v>54</v>
      </c>
      <c r="D36" s="6"/>
      <c r="E36" s="7"/>
      <c r="F36" s="6"/>
      <c r="G36" s="7"/>
      <c r="H36" s="6"/>
      <c r="I36" s="7"/>
      <c r="J36" s="6">
        <v>1</v>
      </c>
      <c r="K36" s="7"/>
      <c r="L36" s="6"/>
      <c r="M36" s="7"/>
      <c r="N36" s="6">
        <v>1</v>
      </c>
      <c r="O36" s="7"/>
      <c r="P36" s="6"/>
      <c r="Q36" s="7"/>
      <c r="R36" s="6">
        <v>1</v>
      </c>
      <c r="S36" s="7"/>
      <c r="T36" s="6"/>
      <c r="U36" s="7"/>
      <c r="V36" s="6">
        <v>1</v>
      </c>
      <c r="W36" s="7"/>
      <c r="X36" s="6"/>
      <c r="Y36" s="7"/>
      <c r="Z36" s="6"/>
      <c r="AA36" s="7"/>
      <c r="AB36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4</v>
      </c>
      <c r="AC36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36" s="38">
        <f>Tabela13410[[#This Row],[REALIZADO]]-Tabela13410[[#This Row],[Coluna79]]</f>
        <v>-4</v>
      </c>
      <c r="AE36" s="39">
        <f>IFERROR(Tabela13410[[#This Row],[REALIZADO]]/Tabela13410[[#This Row],[Coluna79]],"SEM META")</f>
        <v>0</v>
      </c>
      <c r="AF36" s="4"/>
    </row>
    <row r="37" spans="1:32" ht="15.75" x14ac:dyDescent="0.25">
      <c r="A37" s="20">
        <v>31</v>
      </c>
      <c r="B37" s="20" t="s">
        <v>81</v>
      </c>
      <c r="C37" s="25" t="s">
        <v>55</v>
      </c>
      <c r="D37" s="6"/>
      <c r="E37" s="7"/>
      <c r="F37" s="6"/>
      <c r="G37" s="7"/>
      <c r="H37" s="6">
        <v>1</v>
      </c>
      <c r="I37" s="7"/>
      <c r="J37" s="6">
        <v>1</v>
      </c>
      <c r="K37" s="7"/>
      <c r="L37" s="6"/>
      <c r="M37" s="7"/>
      <c r="N37" s="6"/>
      <c r="O37" s="7"/>
      <c r="P37" s="6">
        <v>1</v>
      </c>
      <c r="Q37" s="7"/>
      <c r="R37" s="6">
        <v>1</v>
      </c>
      <c r="S37" s="7"/>
      <c r="T37" s="6">
        <v>1</v>
      </c>
      <c r="U37" s="7"/>
      <c r="V37" s="6">
        <v>1</v>
      </c>
      <c r="W37" s="7"/>
      <c r="X37" s="6"/>
      <c r="Y37" s="7"/>
      <c r="Z37" s="6"/>
      <c r="AA37" s="7"/>
      <c r="AB37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6</v>
      </c>
      <c r="AC37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37" s="38">
        <f>Tabela13410[[#This Row],[REALIZADO]]-Tabela13410[[#This Row],[Coluna79]]</f>
        <v>-6</v>
      </c>
      <c r="AE37" s="39">
        <f>IFERROR(Tabela13410[[#This Row],[REALIZADO]]/Tabela13410[[#This Row],[Coluna79]],"SEM META")</f>
        <v>0</v>
      </c>
      <c r="AF37" s="4"/>
    </row>
    <row r="38" spans="1:32" ht="15.75" x14ac:dyDescent="0.25">
      <c r="A38" s="20">
        <v>32</v>
      </c>
      <c r="B38" s="20" t="s">
        <v>83</v>
      </c>
      <c r="C38" s="24" t="s">
        <v>73</v>
      </c>
      <c r="D38" s="12"/>
      <c r="E38" s="13"/>
      <c r="F38" s="12"/>
      <c r="G38" s="13"/>
      <c r="H38" s="12"/>
      <c r="I38" s="13"/>
      <c r="J38" s="12"/>
      <c r="K38" s="13"/>
      <c r="L38" s="12"/>
      <c r="M38" s="13"/>
      <c r="N38" s="12"/>
      <c r="O38" s="13"/>
      <c r="P38" s="12"/>
      <c r="Q38" s="13"/>
      <c r="R38" s="12"/>
      <c r="S38" s="13"/>
      <c r="T38" s="12"/>
      <c r="U38" s="13"/>
      <c r="V38" s="12"/>
      <c r="W38" s="13"/>
      <c r="X38" s="12"/>
      <c r="Y38" s="13"/>
      <c r="Z38" s="12"/>
      <c r="AA38" s="13"/>
      <c r="AB38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38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38" s="38">
        <f>Tabela13410[[#This Row],[REALIZADO]]-Tabela13410[[#This Row],[Coluna79]]</f>
        <v>0</v>
      </c>
      <c r="AE38" s="39" t="str">
        <f>IFERROR(Tabela13410[[#This Row],[REALIZADO]]/Tabela13410[[#This Row],[Coluna79]],"SEM META")</f>
        <v>SEM META</v>
      </c>
      <c r="AF38" s="4"/>
    </row>
    <row r="39" spans="1:32" ht="15.75" x14ac:dyDescent="0.25">
      <c r="A39" s="20">
        <v>33</v>
      </c>
      <c r="B39" s="20" t="s">
        <v>83</v>
      </c>
      <c r="C39" s="24" t="s">
        <v>19</v>
      </c>
      <c r="D39" s="14"/>
      <c r="E39" s="15"/>
      <c r="F39" s="14"/>
      <c r="G39" s="15"/>
      <c r="H39" s="14"/>
      <c r="I39" s="15"/>
      <c r="J39" s="14"/>
      <c r="K39" s="15"/>
      <c r="L39" s="14"/>
      <c r="M39" s="15"/>
      <c r="N39" s="14"/>
      <c r="O39" s="15"/>
      <c r="P39" s="14"/>
      <c r="Q39" s="15"/>
      <c r="R39" s="14"/>
      <c r="S39" s="15"/>
      <c r="T39" s="14"/>
      <c r="U39" s="15"/>
      <c r="V39" s="14"/>
      <c r="W39" s="15"/>
      <c r="X39" s="14"/>
      <c r="Y39" s="15"/>
      <c r="Z39" s="14"/>
      <c r="AA39" s="15"/>
      <c r="AB39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39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39" s="38">
        <f>Tabela13410[[#This Row],[REALIZADO]]-Tabela13410[[#This Row],[Coluna79]]</f>
        <v>0</v>
      </c>
      <c r="AE39" s="39" t="str">
        <f>IFERROR(Tabela13410[[#This Row],[REALIZADO]]/Tabela13410[[#This Row],[Coluna79]],"SEM META")</f>
        <v>SEM META</v>
      </c>
      <c r="AF39" s="4"/>
    </row>
    <row r="40" spans="1:32" ht="15.75" x14ac:dyDescent="0.25">
      <c r="A40" s="20">
        <v>34</v>
      </c>
      <c r="B40" s="20" t="s">
        <v>83</v>
      </c>
      <c r="C40" s="24" t="s">
        <v>20</v>
      </c>
      <c r="D40" s="6"/>
      <c r="E40" s="7"/>
      <c r="F40" s="6"/>
      <c r="G40" s="7"/>
      <c r="H40" s="6">
        <v>1</v>
      </c>
      <c r="I40" s="7"/>
      <c r="J40" s="6">
        <v>1</v>
      </c>
      <c r="K40" s="7"/>
      <c r="L40" s="6"/>
      <c r="M40" s="7"/>
      <c r="N40" s="6">
        <v>1</v>
      </c>
      <c r="O40" s="7"/>
      <c r="P40" s="6">
        <v>1</v>
      </c>
      <c r="Q40" s="7"/>
      <c r="R40" s="6"/>
      <c r="S40" s="7"/>
      <c r="T40" s="6">
        <v>1</v>
      </c>
      <c r="U40" s="7"/>
      <c r="V40" s="6">
        <v>1</v>
      </c>
      <c r="W40" s="7"/>
      <c r="X40" s="6"/>
      <c r="Y40" s="7"/>
      <c r="Z40" s="6"/>
      <c r="AA40" s="7"/>
      <c r="AB40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6</v>
      </c>
      <c r="AC40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40" s="38">
        <f>Tabela13410[[#This Row],[REALIZADO]]-Tabela13410[[#This Row],[Coluna79]]</f>
        <v>-6</v>
      </c>
      <c r="AE40" s="39">
        <f>IFERROR(Tabela13410[[#This Row],[REALIZADO]]/Tabela13410[[#This Row],[Coluna79]],"SEM META")</f>
        <v>0</v>
      </c>
      <c r="AF40" s="4"/>
    </row>
    <row r="41" spans="1:32" ht="15.75" x14ac:dyDescent="0.25">
      <c r="A41" s="20">
        <v>35</v>
      </c>
      <c r="B41" s="20" t="s">
        <v>81</v>
      </c>
      <c r="C41" s="25" t="s">
        <v>56</v>
      </c>
      <c r="D41" s="6"/>
      <c r="E41" s="7"/>
      <c r="F41" s="6"/>
      <c r="G41" s="7"/>
      <c r="H41" s="6"/>
      <c r="I41" s="7"/>
      <c r="J41" s="6">
        <v>1</v>
      </c>
      <c r="K41" s="7"/>
      <c r="L41" s="6"/>
      <c r="M41" s="7"/>
      <c r="N41" s="6">
        <v>1</v>
      </c>
      <c r="O41" s="7"/>
      <c r="P41" s="6"/>
      <c r="Q41" s="7"/>
      <c r="R41" s="6"/>
      <c r="S41" s="7"/>
      <c r="T41" s="6">
        <v>1</v>
      </c>
      <c r="U41" s="7"/>
      <c r="V41" s="6">
        <v>1</v>
      </c>
      <c r="W41" s="7"/>
      <c r="X41" s="6"/>
      <c r="Y41" s="7"/>
      <c r="Z41" s="6">
        <v>1</v>
      </c>
      <c r="AA41" s="7"/>
      <c r="AB41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5</v>
      </c>
      <c r="AC41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41" s="38">
        <f>Tabela13410[[#This Row],[REALIZADO]]-Tabela13410[[#This Row],[Coluna79]]</f>
        <v>-5</v>
      </c>
      <c r="AE41" s="39">
        <f>IFERROR(Tabela13410[[#This Row],[REALIZADO]]/Tabela13410[[#This Row],[Coluna79]],"SEM META")</f>
        <v>0</v>
      </c>
      <c r="AF41" s="4"/>
    </row>
    <row r="42" spans="1:32" ht="15.75" x14ac:dyDescent="0.25">
      <c r="A42" s="20">
        <v>36</v>
      </c>
      <c r="B42" s="20" t="s">
        <v>83</v>
      </c>
      <c r="C42" s="37" t="s">
        <v>21</v>
      </c>
      <c r="D42" s="6"/>
      <c r="E42" s="7"/>
      <c r="F42" s="6"/>
      <c r="G42" s="7"/>
      <c r="H42" s="6"/>
      <c r="I42" s="7"/>
      <c r="J42" s="6"/>
      <c r="K42" s="7"/>
      <c r="L42" s="6"/>
      <c r="M42" s="7"/>
      <c r="N42" s="6"/>
      <c r="O42" s="7"/>
      <c r="P42" s="6"/>
      <c r="Q42" s="7"/>
      <c r="R42" s="6"/>
      <c r="S42" s="7"/>
      <c r="T42" s="6"/>
      <c r="U42" s="7"/>
      <c r="V42" s="6"/>
      <c r="W42" s="7"/>
      <c r="X42" s="6"/>
      <c r="Y42" s="7"/>
      <c r="Z42" s="6"/>
      <c r="AA42" s="7"/>
      <c r="AB42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42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42" s="38">
        <f>Tabela13410[[#This Row],[REALIZADO]]-Tabela13410[[#This Row],[Coluna79]]</f>
        <v>0</v>
      </c>
      <c r="AE42" s="39" t="str">
        <f>IFERROR(Tabela13410[[#This Row],[REALIZADO]]/Tabela13410[[#This Row],[Coluna79]],"SEM META")</f>
        <v>SEM META</v>
      </c>
      <c r="AF42" s="4"/>
    </row>
    <row r="43" spans="1:32" ht="15.75" x14ac:dyDescent="0.25">
      <c r="A43" s="20">
        <v>37</v>
      </c>
      <c r="B43" s="20" t="s">
        <v>83</v>
      </c>
      <c r="C43" s="24" t="s">
        <v>22</v>
      </c>
      <c r="D43" s="6"/>
      <c r="E43" s="7"/>
      <c r="F43" s="6"/>
      <c r="G43" s="7"/>
      <c r="H43" s="6"/>
      <c r="I43" s="7"/>
      <c r="J43" s="6"/>
      <c r="K43" s="7"/>
      <c r="L43" s="6"/>
      <c r="M43" s="7"/>
      <c r="N43" s="6"/>
      <c r="O43" s="7"/>
      <c r="P43" s="6"/>
      <c r="Q43" s="7"/>
      <c r="R43" s="6"/>
      <c r="S43" s="7"/>
      <c r="T43" s="6"/>
      <c r="U43" s="7"/>
      <c r="V43" s="6"/>
      <c r="W43" s="7"/>
      <c r="X43" s="6"/>
      <c r="Y43" s="7"/>
      <c r="Z43" s="6"/>
      <c r="AA43" s="7"/>
      <c r="AB43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43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43" s="38">
        <f>Tabela13410[[#This Row],[REALIZADO]]-Tabela13410[[#This Row],[Coluna79]]</f>
        <v>0</v>
      </c>
      <c r="AE43" s="39" t="str">
        <f>IFERROR(Tabela13410[[#This Row],[REALIZADO]]/Tabela13410[[#This Row],[Coluna79]],"SEM META")</f>
        <v>SEM META</v>
      </c>
      <c r="AF43" s="4"/>
    </row>
    <row r="44" spans="1:32" ht="15.75" x14ac:dyDescent="0.25">
      <c r="A44" s="20">
        <v>38</v>
      </c>
      <c r="B44" s="20" t="s">
        <v>81</v>
      </c>
      <c r="C44" s="24" t="s">
        <v>23</v>
      </c>
      <c r="D44" s="6"/>
      <c r="E44" s="7"/>
      <c r="F44" s="6"/>
      <c r="G44" s="7"/>
      <c r="H44" s="6"/>
      <c r="I44" s="7"/>
      <c r="J44" s="6"/>
      <c r="K44" s="7"/>
      <c r="L44" s="6"/>
      <c r="M44" s="7"/>
      <c r="N44" s="6"/>
      <c r="O44" s="7"/>
      <c r="P44" s="6"/>
      <c r="Q44" s="7"/>
      <c r="R44" s="6"/>
      <c r="S44" s="7"/>
      <c r="T44" s="6"/>
      <c r="U44" s="7"/>
      <c r="V44" s="6"/>
      <c r="W44" s="7"/>
      <c r="X44" s="6"/>
      <c r="Y44" s="7"/>
      <c r="Z44" s="6"/>
      <c r="AA44" s="7"/>
      <c r="AB44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44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44" s="38">
        <f>Tabela13410[[#This Row],[REALIZADO]]-Tabela13410[[#This Row],[Coluna79]]</f>
        <v>0</v>
      </c>
      <c r="AE44" s="39" t="str">
        <f>IFERROR(Tabela13410[[#This Row],[REALIZADO]]/Tabela13410[[#This Row],[Coluna79]],"SEM META")</f>
        <v>SEM META</v>
      </c>
      <c r="AF44" s="4"/>
    </row>
    <row r="45" spans="1:32" ht="15.75" x14ac:dyDescent="0.25">
      <c r="A45" s="20">
        <v>39</v>
      </c>
      <c r="B45" s="20" t="s">
        <v>83</v>
      </c>
      <c r="C45" s="25" t="s">
        <v>57</v>
      </c>
      <c r="D45" s="6"/>
      <c r="E45" s="7"/>
      <c r="F45" s="6"/>
      <c r="G45" s="7"/>
      <c r="H45" s="6"/>
      <c r="I45" s="7"/>
      <c r="J45" s="6"/>
      <c r="K45" s="7"/>
      <c r="L45" s="6"/>
      <c r="M45" s="7"/>
      <c r="N45" s="6"/>
      <c r="O45" s="7"/>
      <c r="P45" s="6"/>
      <c r="Q45" s="7"/>
      <c r="R45" s="6"/>
      <c r="S45" s="7"/>
      <c r="T45" s="6"/>
      <c r="U45" s="7"/>
      <c r="V45" s="6"/>
      <c r="W45" s="7"/>
      <c r="X45" s="6"/>
      <c r="Y45" s="7"/>
      <c r="Z45" s="6"/>
      <c r="AA45" s="7"/>
      <c r="AB45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45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45" s="38">
        <f>Tabela13410[[#This Row],[REALIZADO]]-Tabela13410[[#This Row],[Coluna79]]</f>
        <v>0</v>
      </c>
      <c r="AE45" s="39" t="str">
        <f>IFERROR(Tabela13410[[#This Row],[REALIZADO]]/Tabela13410[[#This Row],[Coluna79]],"SEM META")</f>
        <v>SEM META</v>
      </c>
      <c r="AF45" s="4"/>
    </row>
    <row r="46" spans="1:32" ht="15.75" x14ac:dyDescent="0.25">
      <c r="A46" s="20">
        <v>40</v>
      </c>
      <c r="B46" s="20" t="s">
        <v>83</v>
      </c>
      <c r="C46" s="25" t="s">
        <v>58</v>
      </c>
      <c r="D46" s="6"/>
      <c r="E46" s="7"/>
      <c r="F46" s="6"/>
      <c r="G46" s="7"/>
      <c r="H46" s="6"/>
      <c r="I46" s="7"/>
      <c r="J46" s="6"/>
      <c r="K46" s="7"/>
      <c r="L46" s="6"/>
      <c r="M46" s="7"/>
      <c r="N46" s="6"/>
      <c r="O46" s="7"/>
      <c r="P46" s="6"/>
      <c r="Q46" s="7"/>
      <c r="R46" s="6"/>
      <c r="S46" s="7"/>
      <c r="T46" s="6"/>
      <c r="U46" s="7"/>
      <c r="V46" s="6"/>
      <c r="W46" s="7"/>
      <c r="X46" s="6"/>
      <c r="Y46" s="7"/>
      <c r="Z46" s="6"/>
      <c r="AA46" s="7"/>
      <c r="AB46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46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46" s="38">
        <f>Tabela13410[[#This Row],[REALIZADO]]-Tabela13410[[#This Row],[Coluna79]]</f>
        <v>0</v>
      </c>
      <c r="AE46" s="39" t="str">
        <f>IFERROR(Tabela13410[[#This Row],[REALIZADO]]/Tabela13410[[#This Row],[Coluna79]],"SEM META")</f>
        <v>SEM META</v>
      </c>
      <c r="AF46" s="4"/>
    </row>
    <row r="47" spans="1:32" ht="15.75" x14ac:dyDescent="0.25">
      <c r="A47" s="20">
        <v>41</v>
      </c>
      <c r="B47" s="20" t="s">
        <v>83</v>
      </c>
      <c r="C47" s="25" t="s">
        <v>59</v>
      </c>
      <c r="D47" s="6"/>
      <c r="E47" s="7"/>
      <c r="F47" s="6"/>
      <c r="G47" s="7"/>
      <c r="H47" s="6"/>
      <c r="I47" s="7"/>
      <c r="J47" s="6"/>
      <c r="K47" s="7"/>
      <c r="L47" s="6"/>
      <c r="M47" s="7"/>
      <c r="N47" s="6"/>
      <c r="O47" s="7"/>
      <c r="P47" s="6"/>
      <c r="Q47" s="7"/>
      <c r="R47" s="6"/>
      <c r="S47" s="7"/>
      <c r="T47" s="6"/>
      <c r="U47" s="7"/>
      <c r="V47" s="6"/>
      <c r="W47" s="7"/>
      <c r="X47" s="6"/>
      <c r="Y47" s="7"/>
      <c r="Z47" s="6"/>
      <c r="AA47" s="7"/>
      <c r="AB47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47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47" s="38">
        <f>Tabela13410[[#This Row],[REALIZADO]]-Tabela13410[[#This Row],[Coluna79]]</f>
        <v>0</v>
      </c>
      <c r="AE47" s="39" t="str">
        <f>IFERROR(Tabela13410[[#This Row],[REALIZADO]]/Tabela13410[[#This Row],[Coluna79]],"SEM META")</f>
        <v>SEM META</v>
      </c>
      <c r="AF47" s="4"/>
    </row>
    <row r="48" spans="1:32" ht="15.75" x14ac:dyDescent="0.25">
      <c r="A48" s="20">
        <v>42</v>
      </c>
      <c r="B48" s="20" t="s">
        <v>83</v>
      </c>
      <c r="C48" s="26" t="s">
        <v>61</v>
      </c>
      <c r="D48" s="6"/>
      <c r="E48" s="7"/>
      <c r="F48" s="6"/>
      <c r="G48" s="7"/>
      <c r="H48" s="6"/>
      <c r="I48" s="7"/>
      <c r="J48" s="6"/>
      <c r="K48" s="7"/>
      <c r="L48" s="6"/>
      <c r="M48" s="7"/>
      <c r="N48" s="6"/>
      <c r="O48" s="7"/>
      <c r="P48" s="6"/>
      <c r="Q48" s="7"/>
      <c r="R48" s="6"/>
      <c r="S48" s="7"/>
      <c r="T48" s="6"/>
      <c r="U48" s="7"/>
      <c r="V48" s="6"/>
      <c r="W48" s="7"/>
      <c r="X48" s="6"/>
      <c r="Y48" s="7"/>
      <c r="Z48" s="6"/>
      <c r="AA48" s="7"/>
      <c r="AB48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48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48" s="38">
        <f>Tabela13410[[#This Row],[REALIZADO]]-Tabela13410[[#This Row],[Coluna79]]</f>
        <v>0</v>
      </c>
      <c r="AE48" s="39" t="str">
        <f>IFERROR(Tabela13410[[#This Row],[REALIZADO]]/Tabela13410[[#This Row],[Coluna79]],"SEM META")</f>
        <v>SEM META</v>
      </c>
      <c r="AF48" s="4"/>
    </row>
    <row r="49" spans="1:32" ht="15.75" x14ac:dyDescent="0.25">
      <c r="A49" s="20">
        <v>43</v>
      </c>
      <c r="B49" s="20" t="s">
        <v>81</v>
      </c>
      <c r="C49" s="24" t="s">
        <v>62</v>
      </c>
      <c r="D49" s="6"/>
      <c r="E49" s="7"/>
      <c r="F49" s="6"/>
      <c r="G49" s="7">
        <v>2</v>
      </c>
      <c r="H49" s="6"/>
      <c r="I49" s="7"/>
      <c r="J49" s="6">
        <v>1</v>
      </c>
      <c r="K49" s="7"/>
      <c r="L49" s="6"/>
      <c r="M49" s="7"/>
      <c r="N49" s="6"/>
      <c r="O49" s="7"/>
      <c r="P49" s="6">
        <v>1</v>
      </c>
      <c r="Q49" s="7"/>
      <c r="R49" s="6"/>
      <c r="S49" s="7"/>
      <c r="T49" s="6">
        <v>1</v>
      </c>
      <c r="U49" s="7"/>
      <c r="V49" s="6">
        <v>1</v>
      </c>
      <c r="W49" s="7"/>
      <c r="X49" s="6"/>
      <c r="Y49" s="7"/>
      <c r="Z49" s="6"/>
      <c r="AA49" s="7"/>
      <c r="AB49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4</v>
      </c>
      <c r="AC49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2</v>
      </c>
      <c r="AD49" s="38">
        <f>Tabela13410[[#This Row],[REALIZADO]]-Tabela13410[[#This Row],[Coluna79]]</f>
        <v>-2</v>
      </c>
      <c r="AE49" s="39">
        <f>IFERROR(Tabela13410[[#This Row],[REALIZADO]]/Tabela13410[[#This Row],[Coluna79]],"SEM META")</f>
        <v>0.5</v>
      </c>
      <c r="AF49" s="4"/>
    </row>
    <row r="50" spans="1:32" ht="15.75" x14ac:dyDescent="0.25">
      <c r="A50" s="20">
        <v>44</v>
      </c>
      <c r="B50" s="20" t="s">
        <v>83</v>
      </c>
      <c r="C50" s="25" t="s">
        <v>63</v>
      </c>
      <c r="D50" s="10"/>
      <c r="E50" s="11"/>
      <c r="F50" s="10"/>
      <c r="G50" s="11"/>
      <c r="H50" s="10"/>
      <c r="I50" s="11"/>
      <c r="J50" s="10"/>
      <c r="K50" s="11"/>
      <c r="L50" s="10"/>
      <c r="M50" s="11"/>
      <c r="N50" s="10">
        <v>1</v>
      </c>
      <c r="O50" s="11"/>
      <c r="P50" s="10"/>
      <c r="Q50" s="11"/>
      <c r="R50" s="10">
        <v>1</v>
      </c>
      <c r="S50" s="11"/>
      <c r="T50" s="10"/>
      <c r="U50" s="11"/>
      <c r="V50" s="10"/>
      <c r="W50" s="11"/>
      <c r="X50" s="10"/>
      <c r="Y50" s="11"/>
      <c r="Z50" s="10"/>
      <c r="AA50" s="11"/>
      <c r="AB50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2</v>
      </c>
      <c r="AC50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50" s="38">
        <f>Tabela13410[[#This Row],[REALIZADO]]-Tabela13410[[#This Row],[Coluna79]]</f>
        <v>-2</v>
      </c>
      <c r="AE50" s="39">
        <f>IFERROR(Tabela13410[[#This Row],[REALIZADO]]/Tabela13410[[#This Row],[Coluna79]],"SEM META")</f>
        <v>0</v>
      </c>
      <c r="AF50" s="4"/>
    </row>
    <row r="51" spans="1:32" ht="15.75" x14ac:dyDescent="0.25">
      <c r="A51" s="20">
        <v>45</v>
      </c>
      <c r="B51" s="20" t="s">
        <v>81</v>
      </c>
      <c r="C51" s="24" t="s">
        <v>60</v>
      </c>
      <c r="D51" s="12"/>
      <c r="E51" s="13"/>
      <c r="F51" s="12"/>
      <c r="G51" s="13"/>
      <c r="H51" s="12"/>
      <c r="I51" s="13"/>
      <c r="J51" s="12">
        <v>1</v>
      </c>
      <c r="K51" s="13"/>
      <c r="L51" s="12"/>
      <c r="M51" s="13"/>
      <c r="N51" s="12"/>
      <c r="O51" s="13"/>
      <c r="P51" s="12">
        <v>1</v>
      </c>
      <c r="Q51" s="13"/>
      <c r="R51" s="12"/>
      <c r="S51" s="13"/>
      <c r="T51" s="12"/>
      <c r="U51" s="13"/>
      <c r="V51" s="12"/>
      <c r="W51" s="13"/>
      <c r="X51" s="12"/>
      <c r="Y51" s="13"/>
      <c r="Z51" s="12"/>
      <c r="AA51" s="13"/>
      <c r="AB51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2</v>
      </c>
      <c r="AC51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51" s="38">
        <f>Tabela13410[[#This Row],[REALIZADO]]-Tabela13410[[#This Row],[Coluna79]]</f>
        <v>-2</v>
      </c>
      <c r="AE51" s="39">
        <f>IFERROR(Tabela13410[[#This Row],[REALIZADO]]/Tabela13410[[#This Row],[Coluna79]],"SEM META")</f>
        <v>0</v>
      </c>
      <c r="AF51" s="4"/>
    </row>
    <row r="52" spans="1:32" ht="15.75" x14ac:dyDescent="0.25">
      <c r="A52" s="20">
        <v>46</v>
      </c>
      <c r="B52" s="20" t="s">
        <v>81</v>
      </c>
      <c r="C52" s="25" t="s">
        <v>24</v>
      </c>
      <c r="D52" s="10"/>
      <c r="E52" s="11"/>
      <c r="F52" s="10"/>
      <c r="G52" s="11"/>
      <c r="H52" s="10">
        <v>1</v>
      </c>
      <c r="I52" s="11"/>
      <c r="J52" s="10">
        <v>1</v>
      </c>
      <c r="K52" s="11"/>
      <c r="L52" s="10"/>
      <c r="M52" s="11"/>
      <c r="N52" s="10"/>
      <c r="O52" s="11"/>
      <c r="P52" s="10">
        <v>1</v>
      </c>
      <c r="Q52" s="11"/>
      <c r="R52" s="10"/>
      <c r="S52" s="11"/>
      <c r="T52" s="10">
        <v>1</v>
      </c>
      <c r="U52" s="11"/>
      <c r="V52" s="10">
        <v>1</v>
      </c>
      <c r="W52" s="11"/>
      <c r="X52" s="10"/>
      <c r="Y52" s="11"/>
      <c r="Z52" s="10">
        <v>1</v>
      </c>
      <c r="AA52" s="11"/>
      <c r="AB52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6</v>
      </c>
      <c r="AC52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52" s="38">
        <f>Tabela13410[[#This Row],[REALIZADO]]-Tabela13410[[#This Row],[Coluna79]]</f>
        <v>-6</v>
      </c>
      <c r="AE52" s="39">
        <f>IFERROR(Tabela13410[[#This Row],[REALIZADO]]/Tabela13410[[#This Row],[Coluna79]],"SEM META")</f>
        <v>0</v>
      </c>
      <c r="AF52" s="4"/>
    </row>
    <row r="53" spans="1:32" ht="15.75" x14ac:dyDescent="0.25">
      <c r="A53" s="20">
        <v>47</v>
      </c>
      <c r="B53" s="20" t="s">
        <v>83</v>
      </c>
      <c r="C53" s="24" t="s">
        <v>64</v>
      </c>
      <c r="D53" s="10"/>
      <c r="E53" s="11"/>
      <c r="F53" s="10"/>
      <c r="G53" s="11"/>
      <c r="H53" s="10"/>
      <c r="I53" s="11"/>
      <c r="J53" s="10"/>
      <c r="K53" s="11"/>
      <c r="L53" s="10"/>
      <c r="M53" s="11"/>
      <c r="N53" s="10"/>
      <c r="O53" s="11"/>
      <c r="P53" s="10"/>
      <c r="Q53" s="11"/>
      <c r="R53" s="10"/>
      <c r="S53" s="11"/>
      <c r="T53" s="10"/>
      <c r="U53" s="11"/>
      <c r="V53" s="10"/>
      <c r="W53" s="11"/>
      <c r="X53" s="10"/>
      <c r="Y53" s="11"/>
      <c r="Z53" s="10"/>
      <c r="AA53" s="11"/>
      <c r="AB53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53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53" s="38">
        <f>Tabela13410[[#This Row],[REALIZADO]]-Tabela13410[[#This Row],[Coluna79]]</f>
        <v>0</v>
      </c>
      <c r="AE53" s="39" t="str">
        <f>IFERROR(Tabela13410[[#This Row],[REALIZADO]]/Tabela13410[[#This Row],[Coluna79]],"SEM META")</f>
        <v>SEM META</v>
      </c>
      <c r="AF53" s="4"/>
    </row>
    <row r="54" spans="1:32" ht="15.75" x14ac:dyDescent="0.25">
      <c r="A54" s="20">
        <v>48</v>
      </c>
      <c r="B54" s="20" t="s">
        <v>83</v>
      </c>
      <c r="C54" s="24" t="s">
        <v>65</v>
      </c>
      <c r="D54" s="10"/>
      <c r="E54" s="11"/>
      <c r="F54" s="10"/>
      <c r="G54" s="11"/>
      <c r="H54" s="10"/>
      <c r="I54" s="11"/>
      <c r="J54" s="10"/>
      <c r="K54" s="11"/>
      <c r="L54" s="10"/>
      <c r="M54" s="11"/>
      <c r="N54" s="10"/>
      <c r="O54" s="11"/>
      <c r="P54" s="10"/>
      <c r="Q54" s="11"/>
      <c r="R54" s="10"/>
      <c r="S54" s="11"/>
      <c r="T54" s="10"/>
      <c r="U54" s="11"/>
      <c r="V54" s="10"/>
      <c r="W54" s="11"/>
      <c r="X54" s="10"/>
      <c r="Y54" s="11"/>
      <c r="Z54" s="10"/>
      <c r="AA54" s="11"/>
      <c r="AB54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54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54" s="38">
        <f>Tabela13410[[#This Row],[REALIZADO]]-Tabela13410[[#This Row],[Coluna79]]</f>
        <v>0</v>
      </c>
      <c r="AE54" s="39" t="str">
        <f>IFERROR(Tabela13410[[#This Row],[REALIZADO]]/Tabela13410[[#This Row],[Coluna79]],"SEM META")</f>
        <v>SEM META</v>
      </c>
      <c r="AF54" s="4"/>
    </row>
    <row r="55" spans="1:32" ht="15.75" x14ac:dyDescent="0.25">
      <c r="A55" s="20">
        <v>49</v>
      </c>
      <c r="B55" s="20" t="s">
        <v>81</v>
      </c>
      <c r="C55" s="24" t="s">
        <v>66</v>
      </c>
      <c r="D55" s="10"/>
      <c r="E55" s="11">
        <v>1</v>
      </c>
      <c r="F55" s="10"/>
      <c r="G55" s="11">
        <v>1</v>
      </c>
      <c r="H55" s="10">
        <v>1</v>
      </c>
      <c r="I55" s="11"/>
      <c r="J55" s="10">
        <v>1</v>
      </c>
      <c r="K55" s="11"/>
      <c r="L55" s="10"/>
      <c r="M55" s="11"/>
      <c r="N55" s="10">
        <v>1</v>
      </c>
      <c r="O55" s="11"/>
      <c r="P55" s="10">
        <v>1</v>
      </c>
      <c r="Q55" s="11"/>
      <c r="R55" s="10">
        <v>1</v>
      </c>
      <c r="S55" s="11"/>
      <c r="T55" s="10">
        <v>1</v>
      </c>
      <c r="U55" s="11"/>
      <c r="V55" s="10">
        <v>1</v>
      </c>
      <c r="W55" s="11"/>
      <c r="X55" s="10"/>
      <c r="Y55" s="11"/>
      <c r="Z55" s="10">
        <v>1</v>
      </c>
      <c r="AA55" s="11"/>
      <c r="AB55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8</v>
      </c>
      <c r="AC55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2</v>
      </c>
      <c r="AD55" s="38">
        <f>Tabela13410[[#This Row],[REALIZADO]]-Tabela13410[[#This Row],[Coluna79]]</f>
        <v>-6</v>
      </c>
      <c r="AE55" s="39">
        <f>IFERROR(Tabela13410[[#This Row],[REALIZADO]]/Tabela13410[[#This Row],[Coluna79]],"SEM META")</f>
        <v>0.25</v>
      </c>
      <c r="AF55" s="4"/>
    </row>
    <row r="56" spans="1:32" ht="15.75" x14ac:dyDescent="0.25">
      <c r="A56" s="20">
        <v>50</v>
      </c>
      <c r="B56" s="20" t="s">
        <v>83</v>
      </c>
      <c r="C56" s="24" t="s">
        <v>25</v>
      </c>
      <c r="D56" s="10"/>
      <c r="E56" s="11"/>
      <c r="F56" s="10"/>
      <c r="G56" s="11"/>
      <c r="H56" s="10"/>
      <c r="I56" s="11"/>
      <c r="J56" s="10"/>
      <c r="K56" s="11"/>
      <c r="L56" s="10"/>
      <c r="M56" s="11"/>
      <c r="N56" s="10"/>
      <c r="O56" s="11"/>
      <c r="P56" s="10"/>
      <c r="Q56" s="11"/>
      <c r="R56" s="10"/>
      <c r="S56" s="11"/>
      <c r="T56" s="10"/>
      <c r="U56" s="11"/>
      <c r="V56" s="10"/>
      <c r="W56" s="11"/>
      <c r="X56" s="10"/>
      <c r="Y56" s="11"/>
      <c r="Z56" s="10"/>
      <c r="AA56" s="11"/>
      <c r="AB56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56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56" s="38">
        <f>Tabela13410[[#This Row],[REALIZADO]]-Tabela13410[[#This Row],[Coluna79]]</f>
        <v>0</v>
      </c>
      <c r="AE56" s="39" t="str">
        <f>IFERROR(Tabela13410[[#This Row],[REALIZADO]]/Tabela13410[[#This Row],[Coluna79]],"SEM META")</f>
        <v>SEM META</v>
      </c>
      <c r="AF56" s="4"/>
    </row>
    <row r="57" spans="1:32" ht="15.75" x14ac:dyDescent="0.25">
      <c r="A57" s="20">
        <v>51</v>
      </c>
      <c r="B57" s="20" t="s">
        <v>83</v>
      </c>
      <c r="C57" s="37" t="s">
        <v>80</v>
      </c>
      <c r="D57" s="10"/>
      <c r="E57" s="11"/>
      <c r="F57" s="10"/>
      <c r="G57" s="11"/>
      <c r="H57" s="10"/>
      <c r="I57" s="11"/>
      <c r="J57" s="10"/>
      <c r="K57" s="11"/>
      <c r="L57" s="10"/>
      <c r="M57" s="11"/>
      <c r="N57" s="10"/>
      <c r="O57" s="11"/>
      <c r="P57" s="10">
        <v>1</v>
      </c>
      <c r="Q57" s="11"/>
      <c r="R57" s="10"/>
      <c r="S57" s="11"/>
      <c r="T57" s="10">
        <v>1</v>
      </c>
      <c r="U57" s="11"/>
      <c r="V57" s="10"/>
      <c r="W57" s="11"/>
      <c r="X57" s="10"/>
      <c r="Y57" s="11"/>
      <c r="Z57" s="10"/>
      <c r="AA57" s="11"/>
      <c r="AB57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2</v>
      </c>
      <c r="AC57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57" s="38">
        <f>Tabela13410[[#This Row],[REALIZADO]]-Tabela13410[[#This Row],[Coluna79]]</f>
        <v>-2</v>
      </c>
      <c r="AE57" s="39">
        <f>IFERROR(Tabela13410[[#This Row],[REALIZADO]]/Tabela13410[[#This Row],[Coluna79]],"SEM META")</f>
        <v>0</v>
      </c>
      <c r="AF57" s="4"/>
    </row>
    <row r="58" spans="1:32" ht="15.75" x14ac:dyDescent="0.25">
      <c r="A58" s="20">
        <v>52</v>
      </c>
      <c r="B58" s="20" t="s">
        <v>83</v>
      </c>
      <c r="C58" s="24" t="s">
        <v>26</v>
      </c>
      <c r="D58" s="10"/>
      <c r="E58" s="11"/>
      <c r="F58" s="10"/>
      <c r="G58" s="11"/>
      <c r="H58" s="10"/>
      <c r="I58" s="11"/>
      <c r="J58" s="10"/>
      <c r="K58" s="11"/>
      <c r="L58" s="10"/>
      <c r="M58" s="11"/>
      <c r="N58" s="10"/>
      <c r="O58" s="11"/>
      <c r="P58" s="10"/>
      <c r="Q58" s="11"/>
      <c r="R58" s="10"/>
      <c r="S58" s="11"/>
      <c r="T58" s="10"/>
      <c r="U58" s="11"/>
      <c r="V58" s="10"/>
      <c r="W58" s="11"/>
      <c r="X58" s="10"/>
      <c r="Y58" s="11"/>
      <c r="Z58" s="10"/>
      <c r="AA58" s="11"/>
      <c r="AB58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58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58" s="38">
        <f>Tabela13410[[#This Row],[REALIZADO]]-Tabela13410[[#This Row],[Coluna79]]</f>
        <v>0</v>
      </c>
      <c r="AE58" s="39" t="str">
        <f>IFERROR(Tabela13410[[#This Row],[REALIZADO]]/Tabela13410[[#This Row],[Coluna79]],"SEM META")</f>
        <v>SEM META</v>
      </c>
      <c r="AF58" s="4"/>
    </row>
    <row r="59" spans="1:32" ht="15.75" x14ac:dyDescent="0.25">
      <c r="A59" s="20">
        <v>53</v>
      </c>
      <c r="B59" s="20" t="s">
        <v>81</v>
      </c>
      <c r="C59" s="24" t="s">
        <v>27</v>
      </c>
      <c r="D59" s="8"/>
      <c r="E59" s="9"/>
      <c r="F59" s="8"/>
      <c r="G59" s="9"/>
      <c r="H59" s="8"/>
      <c r="I59" s="9"/>
      <c r="J59" s="8">
        <v>1</v>
      </c>
      <c r="K59" s="9"/>
      <c r="L59" s="8"/>
      <c r="M59" s="9"/>
      <c r="N59" s="8"/>
      <c r="O59" s="9"/>
      <c r="P59" s="8"/>
      <c r="Q59" s="9"/>
      <c r="R59" s="8"/>
      <c r="S59" s="9"/>
      <c r="T59" s="8">
        <v>1</v>
      </c>
      <c r="U59" s="9"/>
      <c r="V59" s="8"/>
      <c r="W59" s="9"/>
      <c r="X59" s="8"/>
      <c r="Y59" s="9"/>
      <c r="Z59" s="8"/>
      <c r="AA59" s="9"/>
      <c r="AB59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2</v>
      </c>
      <c r="AC59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59" s="38">
        <f>Tabela13410[[#This Row],[REALIZADO]]-Tabela13410[[#This Row],[Coluna79]]</f>
        <v>-2</v>
      </c>
      <c r="AE59" s="39">
        <f>IFERROR(Tabela13410[[#This Row],[REALIZADO]]/Tabela13410[[#This Row],[Coluna79]],"SEM META")</f>
        <v>0</v>
      </c>
      <c r="AF59" s="4"/>
    </row>
    <row r="60" spans="1:32" ht="15.75" x14ac:dyDescent="0.25">
      <c r="A60" s="20">
        <v>54</v>
      </c>
      <c r="B60" s="20" t="s">
        <v>83</v>
      </c>
      <c r="C60" s="25" t="s">
        <v>28</v>
      </c>
      <c r="D60" s="6"/>
      <c r="E60" s="7"/>
      <c r="F60" s="6"/>
      <c r="G60" s="7"/>
      <c r="H60" s="6"/>
      <c r="I60" s="7"/>
      <c r="J60" s="6"/>
      <c r="K60" s="7"/>
      <c r="L60" s="6"/>
      <c r="M60" s="7"/>
      <c r="N60" s="6"/>
      <c r="O60" s="7"/>
      <c r="P60" s="6"/>
      <c r="Q60" s="7"/>
      <c r="R60" s="6"/>
      <c r="S60" s="7"/>
      <c r="T60" s="6"/>
      <c r="U60" s="7"/>
      <c r="V60" s="6"/>
      <c r="W60" s="7"/>
      <c r="X60" s="6"/>
      <c r="Y60" s="7"/>
      <c r="Z60" s="6"/>
      <c r="AA60" s="7"/>
      <c r="AB60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60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60" s="38">
        <f>Tabela13410[[#This Row],[REALIZADO]]-Tabela13410[[#This Row],[Coluna79]]</f>
        <v>0</v>
      </c>
      <c r="AE60" s="39" t="str">
        <f>IFERROR(Tabela13410[[#This Row],[REALIZADO]]/Tabela13410[[#This Row],[Coluna79]],"SEM META")</f>
        <v>SEM META</v>
      </c>
      <c r="AF60" s="4"/>
    </row>
    <row r="61" spans="1:32" ht="15.75" x14ac:dyDescent="0.25">
      <c r="A61" s="20">
        <v>55</v>
      </c>
      <c r="B61" s="20" t="s">
        <v>83</v>
      </c>
      <c r="C61" s="25" t="s">
        <v>29</v>
      </c>
      <c r="D61" s="6"/>
      <c r="E61" s="7"/>
      <c r="F61" s="6"/>
      <c r="G61" s="7"/>
      <c r="H61" s="6"/>
      <c r="I61" s="7"/>
      <c r="J61" s="6"/>
      <c r="K61" s="7"/>
      <c r="L61" s="6"/>
      <c r="M61" s="7"/>
      <c r="N61" s="6"/>
      <c r="O61" s="7"/>
      <c r="P61" s="6"/>
      <c r="Q61" s="7"/>
      <c r="R61" s="6"/>
      <c r="S61" s="7"/>
      <c r="T61" s="6"/>
      <c r="U61" s="7"/>
      <c r="V61" s="6"/>
      <c r="W61" s="7"/>
      <c r="X61" s="6"/>
      <c r="Y61" s="7"/>
      <c r="Z61" s="6"/>
      <c r="AA61" s="7"/>
      <c r="AB61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61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61" s="38">
        <f>Tabela13410[[#This Row],[REALIZADO]]-Tabela13410[[#This Row],[Coluna79]]</f>
        <v>0</v>
      </c>
      <c r="AE61" s="39" t="str">
        <f>IFERROR(Tabela13410[[#This Row],[REALIZADO]]/Tabela13410[[#This Row],[Coluna79]],"SEM META")</f>
        <v>SEM META</v>
      </c>
      <c r="AF61" s="4"/>
    </row>
    <row r="62" spans="1:32" ht="15.75" x14ac:dyDescent="0.25">
      <c r="A62" s="20">
        <v>56</v>
      </c>
      <c r="B62" s="20" t="s">
        <v>83</v>
      </c>
      <c r="C62" s="25" t="s">
        <v>30</v>
      </c>
      <c r="D62" s="6"/>
      <c r="E62" s="7"/>
      <c r="F62" s="6"/>
      <c r="G62" s="7"/>
      <c r="H62" s="6"/>
      <c r="I62" s="7"/>
      <c r="J62" s="6"/>
      <c r="K62" s="7"/>
      <c r="L62" s="6"/>
      <c r="M62" s="7"/>
      <c r="N62" s="6"/>
      <c r="O62" s="7"/>
      <c r="P62" s="6"/>
      <c r="Q62" s="7"/>
      <c r="R62" s="6"/>
      <c r="S62" s="7"/>
      <c r="T62" s="6"/>
      <c r="U62" s="7"/>
      <c r="V62" s="6"/>
      <c r="W62" s="7"/>
      <c r="X62" s="6"/>
      <c r="Y62" s="7"/>
      <c r="Z62" s="6"/>
      <c r="AA62" s="7"/>
      <c r="AB62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62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62" s="38">
        <f>Tabela13410[[#This Row],[REALIZADO]]-Tabela13410[[#This Row],[Coluna79]]</f>
        <v>0</v>
      </c>
      <c r="AE62" s="39" t="str">
        <f>IFERROR(Tabela13410[[#This Row],[REALIZADO]]/Tabela13410[[#This Row],[Coluna79]],"SEM META")</f>
        <v>SEM META</v>
      </c>
      <c r="AF62" s="4"/>
    </row>
    <row r="63" spans="1:32" ht="15.75" x14ac:dyDescent="0.25">
      <c r="A63" s="20">
        <v>57</v>
      </c>
      <c r="B63" s="20" t="s">
        <v>83</v>
      </c>
      <c r="C63" s="24" t="s">
        <v>31</v>
      </c>
      <c r="D63" s="6"/>
      <c r="E63" s="7"/>
      <c r="F63" s="6"/>
      <c r="G63" s="7"/>
      <c r="H63" s="6"/>
      <c r="I63" s="7"/>
      <c r="J63" s="6"/>
      <c r="K63" s="7"/>
      <c r="L63" s="6"/>
      <c r="M63" s="7"/>
      <c r="N63" s="6"/>
      <c r="O63" s="7"/>
      <c r="P63" s="6"/>
      <c r="Q63" s="7"/>
      <c r="R63" s="6"/>
      <c r="S63" s="7"/>
      <c r="T63" s="6"/>
      <c r="U63" s="7"/>
      <c r="V63" s="6"/>
      <c r="W63" s="7"/>
      <c r="X63" s="6"/>
      <c r="Y63" s="7"/>
      <c r="Z63" s="6"/>
      <c r="AA63" s="7"/>
      <c r="AB63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63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63" s="38">
        <f>Tabela13410[[#This Row],[REALIZADO]]-Tabela13410[[#This Row],[Coluna79]]</f>
        <v>0</v>
      </c>
      <c r="AE63" s="39" t="str">
        <f>IFERROR(Tabela13410[[#This Row],[REALIZADO]]/Tabela13410[[#This Row],[Coluna79]],"SEM META")</f>
        <v>SEM META</v>
      </c>
      <c r="AF63" s="4"/>
    </row>
    <row r="64" spans="1:32" ht="15.75" x14ac:dyDescent="0.25">
      <c r="A64" s="20">
        <v>58</v>
      </c>
      <c r="B64" s="20" t="s">
        <v>81</v>
      </c>
      <c r="C64" s="24" t="s">
        <v>32</v>
      </c>
      <c r="D64" s="6"/>
      <c r="E64" s="7"/>
      <c r="F64" s="6"/>
      <c r="G64" s="7"/>
      <c r="H64" s="6">
        <v>1</v>
      </c>
      <c r="I64" s="7"/>
      <c r="J64" s="6">
        <v>1</v>
      </c>
      <c r="K64" s="7"/>
      <c r="L64" s="6"/>
      <c r="M64" s="7"/>
      <c r="N64" s="6">
        <v>1</v>
      </c>
      <c r="O64" s="7"/>
      <c r="P64" s="6">
        <v>1</v>
      </c>
      <c r="Q64" s="7"/>
      <c r="R64" s="6"/>
      <c r="S64" s="7"/>
      <c r="T64" s="6">
        <v>1</v>
      </c>
      <c r="U64" s="7"/>
      <c r="V64" s="6">
        <v>1</v>
      </c>
      <c r="W64" s="7"/>
      <c r="X64" s="6"/>
      <c r="Y64" s="7"/>
      <c r="Z64" s="6">
        <v>1</v>
      </c>
      <c r="AA64" s="7"/>
      <c r="AB64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7</v>
      </c>
      <c r="AC64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64" s="38">
        <f>Tabela13410[[#This Row],[REALIZADO]]-Tabela13410[[#This Row],[Coluna79]]</f>
        <v>-7</v>
      </c>
      <c r="AE64" s="39">
        <f>IFERROR(Tabela13410[[#This Row],[REALIZADO]]/Tabela13410[[#This Row],[Coluna79]],"SEM META")</f>
        <v>0</v>
      </c>
      <c r="AF64" s="4"/>
    </row>
    <row r="65" spans="1:32" ht="15.75" x14ac:dyDescent="0.25">
      <c r="A65" s="20">
        <v>59</v>
      </c>
      <c r="B65" s="20" t="s">
        <v>83</v>
      </c>
      <c r="C65" s="24" t="s">
        <v>67</v>
      </c>
      <c r="D65" s="6"/>
      <c r="E65" s="7"/>
      <c r="F65" s="6"/>
      <c r="G65" s="7"/>
      <c r="H65" s="6"/>
      <c r="I65" s="7"/>
      <c r="J65" s="6">
        <v>1</v>
      </c>
      <c r="K65" s="7"/>
      <c r="L65" s="6"/>
      <c r="M65" s="7"/>
      <c r="N65" s="6"/>
      <c r="O65" s="7"/>
      <c r="P65" s="6">
        <v>1</v>
      </c>
      <c r="Q65" s="7"/>
      <c r="R65" s="6"/>
      <c r="S65" s="7"/>
      <c r="T65" s="6"/>
      <c r="U65" s="7"/>
      <c r="V65" s="6"/>
      <c r="W65" s="7"/>
      <c r="X65" s="6"/>
      <c r="Y65" s="7"/>
      <c r="Z65" s="6"/>
      <c r="AA65" s="7"/>
      <c r="AB65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2</v>
      </c>
      <c r="AC65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65" s="38">
        <f>Tabela13410[[#This Row],[REALIZADO]]-Tabela13410[[#This Row],[Coluna79]]</f>
        <v>-2</v>
      </c>
      <c r="AE65" s="39">
        <f>IFERROR(Tabela13410[[#This Row],[REALIZADO]]/Tabela13410[[#This Row],[Coluna79]],"SEM META")</f>
        <v>0</v>
      </c>
      <c r="AF65" s="4"/>
    </row>
    <row r="66" spans="1:32" ht="15.75" x14ac:dyDescent="0.25">
      <c r="A66" s="20">
        <v>60</v>
      </c>
      <c r="B66" s="20" t="s">
        <v>81</v>
      </c>
      <c r="C66" s="24" t="s">
        <v>33</v>
      </c>
      <c r="D66" s="6"/>
      <c r="E66" s="7"/>
      <c r="F66" s="6"/>
      <c r="G66" s="7"/>
      <c r="H66" s="6">
        <v>1</v>
      </c>
      <c r="I66" s="7"/>
      <c r="J66" s="6">
        <v>1</v>
      </c>
      <c r="K66" s="7"/>
      <c r="L66" s="6"/>
      <c r="M66" s="7"/>
      <c r="N66" s="6">
        <v>1</v>
      </c>
      <c r="O66" s="7"/>
      <c r="P66" s="6">
        <v>1</v>
      </c>
      <c r="Q66" s="7"/>
      <c r="R66" s="6"/>
      <c r="S66" s="7"/>
      <c r="T66" s="6">
        <v>1</v>
      </c>
      <c r="U66" s="7"/>
      <c r="V66" s="6">
        <v>1</v>
      </c>
      <c r="W66" s="7"/>
      <c r="X66" s="6"/>
      <c r="Y66" s="7"/>
      <c r="Z66" s="6"/>
      <c r="AA66" s="7"/>
      <c r="AB66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6</v>
      </c>
      <c r="AC66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66" s="38">
        <f>Tabela13410[[#This Row],[REALIZADO]]-Tabela13410[[#This Row],[Coluna79]]</f>
        <v>-6</v>
      </c>
      <c r="AE66" s="39">
        <f>IFERROR(Tabela13410[[#This Row],[REALIZADO]]/Tabela13410[[#This Row],[Coluna79]],"SEM META")</f>
        <v>0</v>
      </c>
      <c r="AF66" s="4"/>
    </row>
    <row r="67" spans="1:32" ht="15.75" x14ac:dyDescent="0.25">
      <c r="A67" s="20">
        <v>61</v>
      </c>
      <c r="B67" s="20" t="s">
        <v>83</v>
      </c>
      <c r="C67" s="24" t="s">
        <v>68</v>
      </c>
      <c r="D67" s="16"/>
      <c r="E67" s="17"/>
      <c r="F67" s="16"/>
      <c r="G67" s="17"/>
      <c r="H67" s="16"/>
      <c r="I67" s="17"/>
      <c r="J67" s="16"/>
      <c r="K67" s="17"/>
      <c r="L67" s="16"/>
      <c r="M67" s="17"/>
      <c r="N67" s="16">
        <v>1</v>
      </c>
      <c r="O67" s="17"/>
      <c r="P67" s="16"/>
      <c r="Q67" s="17"/>
      <c r="R67" s="16"/>
      <c r="S67" s="17"/>
      <c r="T67" s="16">
        <v>1</v>
      </c>
      <c r="U67" s="17"/>
      <c r="V67" s="16"/>
      <c r="W67" s="17"/>
      <c r="X67" s="16"/>
      <c r="Y67" s="17"/>
      <c r="Z67" s="16">
        <v>1</v>
      </c>
      <c r="AA67" s="17"/>
      <c r="AB67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3</v>
      </c>
      <c r="AC67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67" s="38">
        <f>Tabela13410[[#This Row],[REALIZADO]]-Tabela13410[[#This Row],[Coluna79]]</f>
        <v>-3</v>
      </c>
      <c r="AE67" s="39">
        <f>IFERROR(Tabela13410[[#This Row],[REALIZADO]]/Tabela13410[[#This Row],[Coluna79]],"SEM META")</f>
        <v>0</v>
      </c>
      <c r="AF67" s="4"/>
    </row>
    <row r="68" spans="1:32" ht="15.75" x14ac:dyDescent="0.25">
      <c r="A68" s="20">
        <v>62</v>
      </c>
      <c r="B68" s="20" t="s">
        <v>83</v>
      </c>
      <c r="C68" s="24" t="s">
        <v>69</v>
      </c>
      <c r="D68" s="16"/>
      <c r="E68" s="17"/>
      <c r="F68" s="16"/>
      <c r="G68" s="17"/>
      <c r="H68" s="16"/>
      <c r="I68" s="17"/>
      <c r="J68" s="16"/>
      <c r="K68" s="17"/>
      <c r="L68" s="16"/>
      <c r="M68" s="17"/>
      <c r="N68" s="16"/>
      <c r="O68" s="17"/>
      <c r="P68" s="16"/>
      <c r="Q68" s="17"/>
      <c r="R68" s="16"/>
      <c r="S68" s="17"/>
      <c r="T68" s="16"/>
      <c r="U68" s="17"/>
      <c r="V68" s="16"/>
      <c r="W68" s="17"/>
      <c r="X68" s="16"/>
      <c r="Y68" s="17"/>
      <c r="Z68" s="16"/>
      <c r="AA68" s="17"/>
      <c r="AB68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68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68" s="38">
        <f>Tabela13410[[#This Row],[REALIZADO]]-Tabela13410[[#This Row],[Coluna79]]</f>
        <v>0</v>
      </c>
      <c r="AE68" s="39" t="str">
        <f>IFERROR(Tabela13410[[#This Row],[REALIZADO]]/Tabela13410[[#This Row],[Coluna79]],"SEM META")</f>
        <v>SEM META</v>
      </c>
      <c r="AF68" s="4"/>
    </row>
    <row r="69" spans="1:32" ht="15.75" x14ac:dyDescent="0.25">
      <c r="A69" s="20">
        <v>63</v>
      </c>
      <c r="B69" s="20" t="s">
        <v>83</v>
      </c>
      <c r="C69" s="25" t="s">
        <v>74</v>
      </c>
      <c r="D69" s="18"/>
      <c r="E69" s="19"/>
      <c r="F69" s="18"/>
      <c r="G69" s="19"/>
      <c r="H69" s="18"/>
      <c r="I69" s="19"/>
      <c r="J69" s="18"/>
      <c r="K69" s="19"/>
      <c r="L69" s="18"/>
      <c r="M69" s="19"/>
      <c r="N69" s="18"/>
      <c r="O69" s="19"/>
      <c r="P69" s="18"/>
      <c r="Q69" s="19"/>
      <c r="R69" s="18"/>
      <c r="S69" s="19"/>
      <c r="T69" s="18"/>
      <c r="U69" s="19"/>
      <c r="V69" s="18"/>
      <c r="W69" s="19"/>
      <c r="X69" s="18"/>
      <c r="Y69" s="19"/>
      <c r="Z69" s="18"/>
      <c r="AA69" s="19"/>
      <c r="AB69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69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69" s="38">
        <f>Tabela13410[[#This Row],[REALIZADO]]-Tabela13410[[#This Row],[Coluna79]]</f>
        <v>0</v>
      </c>
      <c r="AE69" s="39" t="str">
        <f>IFERROR(Tabela13410[[#This Row],[REALIZADO]]/Tabela13410[[#This Row],[Coluna79]],"SEM META")</f>
        <v>SEM META</v>
      </c>
      <c r="AF69" s="4"/>
    </row>
    <row r="70" spans="1:32" ht="15.75" x14ac:dyDescent="0.25">
      <c r="A70" s="20">
        <v>64</v>
      </c>
      <c r="B70" s="20" t="s">
        <v>83</v>
      </c>
      <c r="C70" s="24" t="s">
        <v>34</v>
      </c>
      <c r="D70" s="16"/>
      <c r="E70" s="17"/>
      <c r="F70" s="16"/>
      <c r="G70" s="17"/>
      <c r="H70" s="16"/>
      <c r="I70" s="17"/>
      <c r="J70" s="16"/>
      <c r="K70" s="17"/>
      <c r="L70" s="16"/>
      <c r="M70" s="17"/>
      <c r="N70" s="16"/>
      <c r="O70" s="17"/>
      <c r="P70" s="16"/>
      <c r="Q70" s="17"/>
      <c r="R70" s="16"/>
      <c r="S70" s="17"/>
      <c r="T70" s="16"/>
      <c r="U70" s="17"/>
      <c r="V70" s="16"/>
      <c r="W70" s="17"/>
      <c r="X70" s="16"/>
      <c r="Y70" s="17"/>
      <c r="Z70" s="16"/>
      <c r="AA70" s="17"/>
      <c r="AB70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70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70" s="38">
        <f>Tabela13410[[#This Row],[REALIZADO]]-Tabela13410[[#This Row],[Coluna79]]</f>
        <v>0</v>
      </c>
      <c r="AE70" s="39" t="str">
        <f>IFERROR(Tabela13410[[#This Row],[REALIZADO]]/Tabela13410[[#This Row],[Coluna79]],"SEM META")</f>
        <v>SEM META</v>
      </c>
      <c r="AF70" s="4"/>
    </row>
    <row r="71" spans="1:32" ht="15.75" x14ac:dyDescent="0.25">
      <c r="A71" s="20">
        <v>65</v>
      </c>
      <c r="B71" s="20" t="s">
        <v>83</v>
      </c>
      <c r="C71" s="25" t="s">
        <v>35</v>
      </c>
      <c r="D71" s="18"/>
      <c r="E71" s="19"/>
      <c r="F71" s="18"/>
      <c r="G71" s="19"/>
      <c r="H71" s="18"/>
      <c r="I71" s="19"/>
      <c r="J71" s="18"/>
      <c r="K71" s="19"/>
      <c r="L71" s="18"/>
      <c r="M71" s="19"/>
      <c r="N71" s="18"/>
      <c r="O71" s="19"/>
      <c r="P71" s="18"/>
      <c r="Q71" s="19"/>
      <c r="R71" s="18"/>
      <c r="S71" s="19"/>
      <c r="T71" s="18"/>
      <c r="U71" s="19"/>
      <c r="V71" s="18"/>
      <c r="W71" s="19"/>
      <c r="X71" s="18"/>
      <c r="Y71" s="19"/>
      <c r="Z71" s="18"/>
      <c r="AA71" s="19"/>
      <c r="AB71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71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71" s="38">
        <f>Tabela13410[[#This Row],[REALIZADO]]-Tabela13410[[#This Row],[Coluna79]]</f>
        <v>0</v>
      </c>
      <c r="AE71" s="39" t="str">
        <f>IFERROR(Tabela13410[[#This Row],[REALIZADO]]/Tabela13410[[#This Row],[Coluna79]],"SEM META")</f>
        <v>SEM META</v>
      </c>
      <c r="AF71" s="4"/>
    </row>
    <row r="72" spans="1:32" ht="15.75" x14ac:dyDescent="0.25">
      <c r="A72" s="20">
        <v>66</v>
      </c>
      <c r="B72" s="20" t="s">
        <v>83</v>
      </c>
      <c r="C72" s="24" t="s">
        <v>70</v>
      </c>
      <c r="D72" s="16"/>
      <c r="E72" s="17"/>
      <c r="F72" s="16"/>
      <c r="G72" s="17"/>
      <c r="H72" s="16"/>
      <c r="I72" s="17"/>
      <c r="J72" s="16"/>
      <c r="K72" s="17"/>
      <c r="L72" s="16"/>
      <c r="M72" s="17"/>
      <c r="N72" s="16"/>
      <c r="O72" s="17"/>
      <c r="P72" s="16"/>
      <c r="Q72" s="17"/>
      <c r="R72" s="16"/>
      <c r="S72" s="17"/>
      <c r="T72" s="16"/>
      <c r="U72" s="17"/>
      <c r="V72" s="16"/>
      <c r="W72" s="17"/>
      <c r="X72" s="16"/>
      <c r="Y72" s="17"/>
      <c r="Z72" s="16"/>
      <c r="AA72" s="17"/>
      <c r="AB72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72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72" s="38">
        <f>Tabela13410[[#This Row],[REALIZADO]]-Tabela13410[[#This Row],[Coluna79]]</f>
        <v>0</v>
      </c>
      <c r="AE72" s="39" t="str">
        <f>IFERROR(Tabela13410[[#This Row],[REALIZADO]]/Tabela13410[[#This Row],[Coluna79]],"SEM META")</f>
        <v>SEM META</v>
      </c>
      <c r="AF72" s="4"/>
    </row>
    <row r="73" spans="1:32" ht="15.75" x14ac:dyDescent="0.25">
      <c r="A73" s="20">
        <v>67</v>
      </c>
      <c r="B73" s="20" t="s">
        <v>83</v>
      </c>
      <c r="C73" s="24" t="s">
        <v>36</v>
      </c>
      <c r="D73" s="18"/>
      <c r="E73" s="19"/>
      <c r="F73" s="18"/>
      <c r="G73" s="19"/>
      <c r="H73" s="18"/>
      <c r="I73" s="19"/>
      <c r="J73" s="18"/>
      <c r="K73" s="19"/>
      <c r="L73" s="18"/>
      <c r="M73" s="19"/>
      <c r="N73" s="18"/>
      <c r="O73" s="19"/>
      <c r="P73" s="18"/>
      <c r="Q73" s="19"/>
      <c r="R73" s="18"/>
      <c r="S73" s="19"/>
      <c r="T73" s="18"/>
      <c r="U73" s="19"/>
      <c r="V73" s="18"/>
      <c r="W73" s="19"/>
      <c r="X73" s="18"/>
      <c r="Y73" s="19"/>
      <c r="Z73" s="18"/>
      <c r="AA73" s="19"/>
      <c r="AB73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73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73" s="38">
        <f>Tabela13410[[#This Row],[REALIZADO]]-Tabela13410[[#This Row],[Coluna79]]</f>
        <v>0</v>
      </c>
      <c r="AE73" s="39" t="str">
        <f>IFERROR(Tabela13410[[#This Row],[REALIZADO]]/Tabela13410[[#This Row],[Coluna79]],"SEM META")</f>
        <v>SEM META</v>
      </c>
      <c r="AF73" s="4"/>
    </row>
    <row r="74" spans="1:32" ht="15.75" x14ac:dyDescent="0.25">
      <c r="A74" s="20">
        <v>68</v>
      </c>
      <c r="B74" s="20" t="s">
        <v>81</v>
      </c>
      <c r="C74" s="42" t="s">
        <v>37</v>
      </c>
      <c r="D74" s="16"/>
      <c r="E74" s="17"/>
      <c r="F74" s="16"/>
      <c r="G74" s="17"/>
      <c r="H74" s="16"/>
      <c r="I74" s="17"/>
      <c r="J74" s="16"/>
      <c r="K74" s="17"/>
      <c r="L74" s="16"/>
      <c r="M74" s="17"/>
      <c r="N74" s="16">
        <v>1</v>
      </c>
      <c r="O74" s="17"/>
      <c r="P74" s="16"/>
      <c r="Q74" s="17"/>
      <c r="R74" s="16">
        <v>1</v>
      </c>
      <c r="S74" s="17"/>
      <c r="T74" s="16"/>
      <c r="U74" s="17"/>
      <c r="V74" s="16">
        <v>1</v>
      </c>
      <c r="W74" s="17"/>
      <c r="X74" s="16"/>
      <c r="Y74" s="17"/>
      <c r="Z74" s="16"/>
      <c r="AA74" s="17"/>
      <c r="AB74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3</v>
      </c>
      <c r="AC74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74" s="38">
        <f>Tabela13410[[#This Row],[REALIZADO]]-Tabela13410[[#This Row],[Coluna79]]</f>
        <v>-3</v>
      </c>
      <c r="AE74" s="39">
        <f>IFERROR(Tabela13410[[#This Row],[REALIZADO]]/Tabela13410[[#This Row],[Coluna79]],"SEM META")</f>
        <v>0</v>
      </c>
      <c r="AF74" s="4"/>
    </row>
    <row r="75" spans="1:32" ht="15.75" x14ac:dyDescent="0.25">
      <c r="A75" s="20">
        <v>69</v>
      </c>
      <c r="B75" s="20" t="s">
        <v>83</v>
      </c>
      <c r="C75" s="24" t="s">
        <v>38</v>
      </c>
      <c r="D75" s="18"/>
      <c r="E75" s="19"/>
      <c r="F75" s="18"/>
      <c r="G75" s="19"/>
      <c r="H75" s="18"/>
      <c r="I75" s="19"/>
      <c r="J75" s="18"/>
      <c r="K75" s="19"/>
      <c r="L75" s="18"/>
      <c r="M75" s="19"/>
      <c r="N75" s="18"/>
      <c r="O75" s="19"/>
      <c r="P75" s="18"/>
      <c r="Q75" s="19"/>
      <c r="R75" s="18"/>
      <c r="S75" s="19"/>
      <c r="T75" s="18"/>
      <c r="U75" s="19"/>
      <c r="V75" s="18"/>
      <c r="W75" s="19"/>
      <c r="X75" s="18"/>
      <c r="Y75" s="19"/>
      <c r="Z75" s="18"/>
      <c r="AA75" s="19"/>
      <c r="AB75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75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75" s="38">
        <f>Tabela13410[[#This Row],[REALIZADO]]-Tabela13410[[#This Row],[Coluna79]]</f>
        <v>0</v>
      </c>
      <c r="AE75" s="39" t="str">
        <f>IFERROR(Tabela13410[[#This Row],[REALIZADO]]/Tabela13410[[#This Row],[Coluna79]],"SEM META")</f>
        <v>SEM META</v>
      </c>
      <c r="AF75" s="4"/>
    </row>
    <row r="76" spans="1:32" ht="15.75" x14ac:dyDescent="0.25">
      <c r="A76" s="20">
        <v>70</v>
      </c>
      <c r="B76" s="20" t="s">
        <v>81</v>
      </c>
      <c r="C76" s="24" t="s">
        <v>39</v>
      </c>
      <c r="D76" s="16"/>
      <c r="E76" s="17"/>
      <c r="F76" s="16"/>
      <c r="G76" s="17"/>
      <c r="H76" s="16"/>
      <c r="I76" s="17"/>
      <c r="J76" s="16"/>
      <c r="K76" s="17"/>
      <c r="L76" s="16"/>
      <c r="M76" s="17"/>
      <c r="N76" s="16">
        <v>1</v>
      </c>
      <c r="O76" s="17"/>
      <c r="P76" s="16"/>
      <c r="Q76" s="17"/>
      <c r="R76" s="16"/>
      <c r="S76" s="17"/>
      <c r="T76" s="16">
        <v>1</v>
      </c>
      <c r="U76" s="17"/>
      <c r="V76" s="16"/>
      <c r="W76" s="17"/>
      <c r="X76" s="16"/>
      <c r="Y76" s="17"/>
      <c r="Z76" s="16">
        <v>1</v>
      </c>
      <c r="AA76" s="17"/>
      <c r="AB76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3</v>
      </c>
      <c r="AC76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76" s="38">
        <f>Tabela13410[[#This Row],[REALIZADO]]-Tabela13410[[#This Row],[Coluna79]]</f>
        <v>-3</v>
      </c>
      <c r="AE76" s="39">
        <f>IFERROR(Tabela13410[[#This Row],[REALIZADO]]/Tabela13410[[#This Row],[Coluna79]],"SEM META")</f>
        <v>0</v>
      </c>
      <c r="AF76" s="4"/>
    </row>
    <row r="77" spans="1:32" ht="15.75" x14ac:dyDescent="0.25">
      <c r="A77" s="20">
        <v>71</v>
      </c>
      <c r="B77" s="20" t="s">
        <v>83</v>
      </c>
      <c r="C77" s="24" t="s">
        <v>40</v>
      </c>
      <c r="D77" s="6"/>
      <c r="E77" s="7"/>
      <c r="F77" s="6"/>
      <c r="G77" s="7"/>
      <c r="H77" s="6"/>
      <c r="I77" s="7"/>
      <c r="J77" s="6"/>
      <c r="K77" s="7"/>
      <c r="L77" s="6"/>
      <c r="M77" s="7"/>
      <c r="N77" s="6"/>
      <c r="O77" s="7"/>
      <c r="P77" s="6"/>
      <c r="Q77" s="7"/>
      <c r="R77" s="6"/>
      <c r="S77" s="7"/>
      <c r="T77" s="6"/>
      <c r="U77" s="7"/>
      <c r="V77" s="6"/>
      <c r="W77" s="7"/>
      <c r="X77" s="6"/>
      <c r="Y77" s="7"/>
      <c r="Z77" s="6"/>
      <c r="AA77" s="7"/>
      <c r="AB77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77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77" s="38">
        <f>Tabela13410[[#This Row],[REALIZADO]]-Tabela13410[[#This Row],[Coluna79]]</f>
        <v>0</v>
      </c>
      <c r="AE77" s="39" t="str">
        <f>IFERROR(Tabela13410[[#This Row],[REALIZADO]]/Tabela13410[[#This Row],[Coluna79]],"SEM META")</f>
        <v>SEM META</v>
      </c>
      <c r="AF77" s="4"/>
    </row>
    <row r="78" spans="1:32" ht="15.75" x14ac:dyDescent="0.25">
      <c r="A78" s="20">
        <v>72</v>
      </c>
      <c r="B78" s="20" t="s">
        <v>83</v>
      </c>
      <c r="C78" s="24" t="s">
        <v>41</v>
      </c>
      <c r="D78" s="6"/>
      <c r="E78" s="7"/>
      <c r="F78" s="6"/>
      <c r="G78" s="7"/>
      <c r="H78" s="6"/>
      <c r="I78" s="7"/>
      <c r="J78" s="6"/>
      <c r="K78" s="7"/>
      <c r="L78" s="6"/>
      <c r="M78" s="7"/>
      <c r="N78" s="6"/>
      <c r="O78" s="7"/>
      <c r="P78" s="6"/>
      <c r="Q78" s="7"/>
      <c r="R78" s="6"/>
      <c r="S78" s="7"/>
      <c r="T78" s="6"/>
      <c r="U78" s="7"/>
      <c r="V78" s="6"/>
      <c r="W78" s="7"/>
      <c r="X78" s="6"/>
      <c r="Y78" s="7"/>
      <c r="Z78" s="6"/>
      <c r="AA78" s="7"/>
      <c r="AB78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78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78" s="38">
        <f>Tabela13410[[#This Row],[REALIZADO]]-Tabela13410[[#This Row],[Coluna79]]</f>
        <v>0</v>
      </c>
      <c r="AE78" s="39" t="str">
        <f>IFERROR(Tabela13410[[#This Row],[REALIZADO]]/Tabela13410[[#This Row],[Coluna79]],"SEM META")</f>
        <v>SEM META</v>
      </c>
      <c r="AF78" s="4"/>
    </row>
    <row r="79" spans="1:32" ht="15.75" x14ac:dyDescent="0.25">
      <c r="A79" s="20">
        <v>73</v>
      </c>
      <c r="B79" s="20" t="s">
        <v>83</v>
      </c>
      <c r="C79" s="24" t="s">
        <v>42</v>
      </c>
      <c r="D79" s="12"/>
      <c r="E79" s="13"/>
      <c r="F79" s="12"/>
      <c r="G79" s="13"/>
      <c r="H79" s="12"/>
      <c r="I79" s="13"/>
      <c r="J79" s="12"/>
      <c r="K79" s="13"/>
      <c r="L79" s="12"/>
      <c r="M79" s="13"/>
      <c r="N79" s="12"/>
      <c r="O79" s="13"/>
      <c r="P79" s="12"/>
      <c r="Q79" s="13"/>
      <c r="R79" s="12"/>
      <c r="S79" s="13"/>
      <c r="T79" s="12"/>
      <c r="U79" s="13"/>
      <c r="V79" s="12"/>
      <c r="W79" s="13"/>
      <c r="X79" s="12"/>
      <c r="Y79" s="13"/>
      <c r="Z79" s="12"/>
      <c r="AA79" s="13"/>
      <c r="AB79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79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79" s="38">
        <f>Tabela13410[[#This Row],[REALIZADO]]-Tabela13410[[#This Row],[Coluna79]]</f>
        <v>0</v>
      </c>
      <c r="AE79" s="39" t="str">
        <f>IFERROR(Tabela13410[[#This Row],[REALIZADO]]/Tabela13410[[#This Row],[Coluna79]],"SEM META")</f>
        <v>SEM META</v>
      </c>
      <c r="AF79" s="4"/>
    </row>
    <row r="80" spans="1:32" ht="15.75" x14ac:dyDescent="0.25">
      <c r="A80" s="20">
        <v>74</v>
      </c>
      <c r="B80" s="20" t="s">
        <v>83</v>
      </c>
      <c r="C80" s="25" t="s">
        <v>43</v>
      </c>
      <c r="D80" s="16"/>
      <c r="E80" s="17"/>
      <c r="F80" s="16"/>
      <c r="G80" s="17"/>
      <c r="H80" s="16"/>
      <c r="I80" s="17"/>
      <c r="J80" s="16"/>
      <c r="K80" s="17"/>
      <c r="L80" s="16"/>
      <c r="M80" s="17"/>
      <c r="N80" s="16"/>
      <c r="O80" s="17"/>
      <c r="P80" s="16"/>
      <c r="Q80" s="17"/>
      <c r="R80" s="16"/>
      <c r="S80" s="17"/>
      <c r="T80" s="16"/>
      <c r="U80" s="17"/>
      <c r="V80" s="16"/>
      <c r="W80" s="17"/>
      <c r="X80" s="16"/>
      <c r="Y80" s="17"/>
      <c r="Z80" s="16"/>
      <c r="AA80" s="17"/>
      <c r="AB80" s="121">
        <f>Tabela13410[[#This Row],[Coluna1]]+Tabela13410[[#This Row],[Coluna12]]+Tabela13410[[#This Row],[Coluna3]]+Tabela13410[[#This Row],[Coluna17]]+Tabela13410[[#This Row],[Coluna5]]+Tabela13410[[#This Row],[Coluna36]]+Tabela13410[[#This Row],[Coluna29]]+Tabela13410[[#This Row],[Coluna27]]+Tabela13410[[#This Row],[Coluna25]]+Tabela13410[[#This Row],[Coluna23]]+Tabela13410[[#This Row],[Coluna21]]+Tabela13410[[#This Row],[Coluna19]]</f>
        <v>0</v>
      </c>
      <c r="AC80" s="121">
        <f>Tabela13410[[#This Row],[Coluna37]]+Tabela13410[[#This Row],[Coluna44]]+Tabela13410[[#This Row],[Coluna51]]+Tabela13410[[#This Row],[Coluna59]]+Tabela13410[[#This Row],[Coluna65]]+Tabela13410[[#This Row],[Coluna73]]+Tabela13410[[#This Row],[Coluna28]]+Tabela13410[[#This Row],[Coluna26]]+Tabela13410[[#This Row],[Coluna24]]+Tabela13410[[#This Row],[Coluna22]]+Tabela13410[[#This Row],[Coluna20]]+Tabela13410[[#This Row],[Coluna18]]</f>
        <v>0</v>
      </c>
      <c r="AD80" s="38">
        <f>Tabela13410[[#This Row],[REALIZADO]]-Tabela13410[[#This Row],[Coluna79]]</f>
        <v>0</v>
      </c>
      <c r="AE80" s="39" t="str">
        <f>IFERROR(Tabela13410[[#This Row],[REALIZADO]]/Tabela13410[[#This Row],[Coluna79]],"SEM META")</f>
        <v>SEM META</v>
      </c>
      <c r="AF80" s="4"/>
    </row>
    <row r="81" spans="1:32" ht="16.5" thickBot="1" x14ac:dyDescent="0.3">
      <c r="A81" s="149"/>
      <c r="B81" s="146"/>
      <c r="C81" s="21" t="s">
        <v>84</v>
      </c>
      <c r="D81" s="5">
        <f>SUM(D7:D80)</f>
        <v>0</v>
      </c>
      <c r="E81" s="5">
        <f t="shared" ref="E81:AA81" si="0">SUM(E7:E80)</f>
        <v>1</v>
      </c>
      <c r="F81" s="5">
        <f t="shared" si="0"/>
        <v>0</v>
      </c>
      <c r="G81" s="5">
        <f t="shared" si="0"/>
        <v>3</v>
      </c>
      <c r="H81" s="5">
        <f t="shared" si="0"/>
        <v>13</v>
      </c>
      <c r="I81" s="5">
        <f t="shared" si="0"/>
        <v>1</v>
      </c>
      <c r="J81" s="5">
        <f t="shared" si="0"/>
        <v>19</v>
      </c>
      <c r="K81" s="5">
        <f t="shared" si="0"/>
        <v>0</v>
      </c>
      <c r="L81" s="5">
        <f t="shared" si="0"/>
        <v>0</v>
      </c>
      <c r="M81" s="5">
        <f t="shared" si="0"/>
        <v>0</v>
      </c>
      <c r="N81" s="5">
        <f t="shared" si="0"/>
        <v>13</v>
      </c>
      <c r="O81" s="5">
        <f t="shared" si="0"/>
        <v>0</v>
      </c>
      <c r="P81" s="5">
        <f t="shared" si="0"/>
        <v>15</v>
      </c>
      <c r="Q81" s="5">
        <f t="shared" si="0"/>
        <v>0</v>
      </c>
      <c r="R81" s="5">
        <f t="shared" si="0"/>
        <v>7</v>
      </c>
      <c r="S81" s="5">
        <f t="shared" si="0"/>
        <v>0</v>
      </c>
      <c r="T81" s="5">
        <f t="shared" si="0"/>
        <v>19</v>
      </c>
      <c r="U81" s="5">
        <f t="shared" si="0"/>
        <v>0</v>
      </c>
      <c r="V81" s="5">
        <f t="shared" si="0"/>
        <v>15</v>
      </c>
      <c r="W81" s="5">
        <f t="shared" si="0"/>
        <v>0</v>
      </c>
      <c r="X81" s="5">
        <f t="shared" si="0"/>
        <v>0</v>
      </c>
      <c r="Y81" s="5">
        <f t="shared" si="0"/>
        <v>0</v>
      </c>
      <c r="Z81" s="5">
        <f t="shared" si="0"/>
        <v>9</v>
      </c>
      <c r="AA81" s="5">
        <f t="shared" si="0"/>
        <v>0</v>
      </c>
      <c r="AB81" s="5">
        <f>SUM(AB7:AB80)</f>
        <v>110</v>
      </c>
      <c r="AC81" s="5">
        <f>SUM(AC7:AC80)</f>
        <v>5</v>
      </c>
      <c r="AD81" s="5">
        <f>SUM(AD7:AD80)</f>
        <v>-105</v>
      </c>
      <c r="AE81" s="40">
        <f>IFERROR(COUNTIFS(AE7:AE80,"&gt;=1")/COUNTIFS(AE7:AE80,"&lt;&gt;SEM META"),"SEM META")</f>
        <v>0</v>
      </c>
      <c r="AF81" s="4"/>
    </row>
    <row r="83" spans="1:32" x14ac:dyDescent="0.2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C83" s="1"/>
      <c r="AD83" s="1"/>
      <c r="AE83" s="1"/>
    </row>
  </sheetData>
  <sheetProtection sheet="1" objects="1" scenarios="1"/>
  <mergeCells count="32">
    <mergeCell ref="AE4:AE6"/>
    <mergeCell ref="D5:E5"/>
    <mergeCell ref="F5:G5"/>
    <mergeCell ref="H5:I5"/>
    <mergeCell ref="J5:K5"/>
    <mergeCell ref="L5:M5"/>
    <mergeCell ref="N5:O5"/>
    <mergeCell ref="J4:K4"/>
    <mergeCell ref="L4:M4"/>
    <mergeCell ref="N4:O4"/>
    <mergeCell ref="AB4:AB6"/>
    <mergeCell ref="AC4:AC6"/>
    <mergeCell ref="AD4:AD6"/>
    <mergeCell ref="P4:Q4"/>
    <mergeCell ref="R4:S4"/>
    <mergeCell ref="T4:U4"/>
    <mergeCell ref="C4:C6"/>
    <mergeCell ref="D4:E4"/>
    <mergeCell ref="F4:G4"/>
    <mergeCell ref="H4:I4"/>
    <mergeCell ref="A81:B81"/>
    <mergeCell ref="A4:A6"/>
    <mergeCell ref="B4:B6"/>
    <mergeCell ref="V4:W4"/>
    <mergeCell ref="X4:Y4"/>
    <mergeCell ref="Z4:AA4"/>
    <mergeCell ref="P5:Q5"/>
    <mergeCell ref="R5:S5"/>
    <mergeCell ref="T5:U5"/>
    <mergeCell ref="V5:W5"/>
    <mergeCell ref="X5:Y5"/>
    <mergeCell ref="Z5:AA5"/>
  </mergeCells>
  <conditionalFormatting sqref="D7:AB80">
    <cfRule type="cellIs" dxfId="150" priority="5" operator="notEqual">
      <formula>0</formula>
    </cfRule>
  </conditionalFormatting>
  <conditionalFormatting sqref="AC7:AC80">
    <cfRule type="cellIs" dxfId="149" priority="1" operator="notEqual">
      <formula>0</formula>
    </cfRule>
  </conditionalFormatting>
  <conditionalFormatting sqref="AD7:AD80">
    <cfRule type="cellIs" dxfId="148" priority="4" operator="lessThan">
      <formula>0</formula>
    </cfRule>
  </conditionalFormatting>
  <pageMargins left="0.25" right="0.25" top="0.75" bottom="0.75" header="0.3" footer="0.3"/>
  <pageSetup paperSize="9" orientation="landscape" horizontalDpi="0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B159"/>
  <sheetViews>
    <sheetView workbookViewId="0">
      <selection activeCell="G54" sqref="G54"/>
    </sheetView>
  </sheetViews>
  <sheetFormatPr defaultRowHeight="15" x14ac:dyDescent="0.25"/>
  <cols>
    <col min="1" max="1" width="30" customWidth="1"/>
    <col min="2" max="4" width="9.140625" style="46"/>
    <col min="5" max="5" width="7.140625" style="46" customWidth="1"/>
    <col min="6" max="13" width="9.140625" style="46"/>
    <col min="15" max="26" width="9.140625" style="46"/>
  </cols>
  <sheetData>
    <row r="5" spans="1:28" x14ac:dyDescent="0.25">
      <c r="A5" s="162" t="s">
        <v>109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4"/>
    </row>
    <row r="6" spans="1:28" x14ac:dyDescent="0.25">
      <c r="A6" s="101" t="s">
        <v>0</v>
      </c>
      <c r="B6" s="102" t="s">
        <v>97</v>
      </c>
      <c r="C6" s="102" t="s">
        <v>98</v>
      </c>
      <c r="D6" s="102" t="s">
        <v>99</v>
      </c>
      <c r="E6" s="102" t="s">
        <v>100</v>
      </c>
      <c r="F6" s="102" t="s">
        <v>101</v>
      </c>
      <c r="G6" s="102" t="s">
        <v>102</v>
      </c>
      <c r="H6" s="102" t="s">
        <v>103</v>
      </c>
      <c r="I6" s="102" t="s">
        <v>104</v>
      </c>
      <c r="J6" s="102" t="s">
        <v>105</v>
      </c>
      <c r="K6" s="102" t="s">
        <v>106</v>
      </c>
      <c r="L6" s="102" t="s">
        <v>107</v>
      </c>
      <c r="M6" s="102" t="s">
        <v>108</v>
      </c>
      <c r="N6" s="103" t="s">
        <v>84</v>
      </c>
      <c r="AB6" s="92"/>
    </row>
    <row r="7" spans="1:28" x14ac:dyDescent="0.25">
      <c r="A7" s="104" t="s">
        <v>2</v>
      </c>
      <c r="B7" s="105" t="e">
        <f>SUMIFS(#REF!,#REF!,A7,#REF!,$B$6,#REF!,"GASOLINA")</f>
        <v>#REF!</v>
      </c>
      <c r="C7" s="106" t="e">
        <f>SUMIFS(#REF!,#REF!,A7,#REF!,$C$6,#REF!,"GASOLINA")</f>
        <v>#REF!</v>
      </c>
      <c r="D7" s="105" t="e">
        <f>SUMIFS(#REF!,#REF!,A7,#REF!,$D$6,#REF!,"GASOLINA")</f>
        <v>#REF!</v>
      </c>
      <c r="E7" s="107" t="e">
        <f>SUMIFS(#REF!,#REF!,A7,#REF!,$E$6,#REF!,"GASOLINA")</f>
        <v>#REF!</v>
      </c>
      <c r="F7" s="107" t="e">
        <f>SUMIFS(#REF!,#REF!,A7,#REF!,$F$6,#REF!,"GASOLINA")</f>
        <v>#REF!</v>
      </c>
      <c r="G7" s="105" t="e">
        <f>SUMIFS(#REF!,#REF!,A7,#REF!,$G$6,#REF!,"GASOLINA")</f>
        <v>#REF!</v>
      </c>
      <c r="H7" s="105" t="e">
        <f>SUMIFS(#REF!,#REF!,A7,#REF!,$H$6,#REF!,"GASOLINA")</f>
        <v>#REF!</v>
      </c>
      <c r="I7" s="105" t="e">
        <f>SUMIFS(#REF!,#REF!,A7,#REF!,$I$6,#REF!,"GASOLINA")</f>
        <v>#REF!</v>
      </c>
      <c r="J7" s="105" t="e">
        <f>SUMIFS(#REF!,#REF!,A7,#REF!,$J$6,#REF!,"GASOLINA")</f>
        <v>#REF!</v>
      </c>
      <c r="K7" s="105" t="e">
        <f>SUMIFS(#REF!,#REF!,A7,#REF!,$K$6,#REF!,"GASOLINA")</f>
        <v>#REF!</v>
      </c>
      <c r="L7" s="105" t="e">
        <f>SUMIFS(#REF!,#REF!,A7,#REF!,$L$6,#REF!,"GASOLINA")</f>
        <v>#REF!</v>
      </c>
      <c r="M7" s="105" t="e">
        <f>SUMIFS(#REF!,#REF!,A7,#REF!,$M$6,#REF!,"GASOLINA")</f>
        <v>#REF!</v>
      </c>
      <c r="N7" s="108" t="e">
        <f>SUM(Tabela15[[#This Row],[JAN]:[DEZ]])</f>
        <v>#REF!</v>
      </c>
      <c r="AB7" s="92"/>
    </row>
    <row r="8" spans="1:28" x14ac:dyDescent="0.25">
      <c r="A8" s="104" t="s">
        <v>45</v>
      </c>
      <c r="B8" s="105" t="e">
        <f>SUMIFS(#REF!,#REF!,A8,#REF!,$B$6,#REF!,"GASOLINA")</f>
        <v>#REF!</v>
      </c>
      <c r="C8" s="106" t="e">
        <f>SUMIFS(#REF!,#REF!,A8,#REF!,$C$6,#REF!,"GASOLINA")</f>
        <v>#REF!</v>
      </c>
      <c r="D8" s="105" t="e">
        <f>SUMIFS(#REF!,#REF!,A8,#REF!,$D$6,#REF!,"GASOLINA")</f>
        <v>#REF!</v>
      </c>
      <c r="E8" s="107" t="e">
        <f>SUMIFS(#REF!,#REF!,A8,#REF!,$E$6,#REF!,"GASOLINA")</f>
        <v>#REF!</v>
      </c>
      <c r="F8" s="107" t="e">
        <f>SUMIFS(#REF!,#REF!,A8,#REF!,$F$6,#REF!,"GASOLINA")</f>
        <v>#REF!</v>
      </c>
      <c r="G8" s="105" t="e">
        <f>SUMIFS(#REF!,#REF!,A8,#REF!,$G$6,#REF!,"GASOLINA")</f>
        <v>#REF!</v>
      </c>
      <c r="H8" s="105" t="e">
        <f>SUMIFS(#REF!,#REF!,A8,#REF!,$H$6,#REF!,"GASOLINA")</f>
        <v>#REF!</v>
      </c>
      <c r="I8" s="105" t="e">
        <f>SUMIFS(#REF!,#REF!,A8,#REF!,$I$6,#REF!,"GASOLINA")</f>
        <v>#REF!</v>
      </c>
      <c r="J8" s="105" t="e">
        <f>SUMIFS(#REF!,#REF!,A8,#REF!,$J$6,#REF!,"GASOLINA")</f>
        <v>#REF!</v>
      </c>
      <c r="K8" s="105" t="e">
        <f>SUMIFS(#REF!,#REF!,A8,#REF!,$K$6,#REF!,"GASOLINA")</f>
        <v>#REF!</v>
      </c>
      <c r="L8" s="105" t="e">
        <f>SUMIFS(#REF!,#REF!,A8,#REF!,$L$6,#REF!,"GASOLINA")</f>
        <v>#REF!</v>
      </c>
      <c r="M8" s="105" t="e">
        <f>SUMIFS(#REF!,#REF!,A8,#REF!,$M$6,#REF!,"GASOLINA")</f>
        <v>#REF!</v>
      </c>
      <c r="N8" s="108" t="e">
        <f>SUM(Tabela15[[#This Row],[JAN]:[DEZ]])</f>
        <v>#REF!</v>
      </c>
      <c r="AB8" s="92"/>
    </row>
    <row r="9" spans="1:28" x14ac:dyDescent="0.25">
      <c r="A9" s="109" t="s">
        <v>3</v>
      </c>
      <c r="B9" s="105" t="e">
        <f>SUMIFS(#REF!,#REF!,A9,#REF!,$B$6,#REF!,"GASOLINA")</f>
        <v>#REF!</v>
      </c>
      <c r="C9" s="106" t="e">
        <f>SUMIFS(#REF!,#REF!,A9,#REF!,$C$6,#REF!,"GASOLINA")</f>
        <v>#REF!</v>
      </c>
      <c r="D9" s="105" t="e">
        <f>SUMIFS(#REF!,#REF!,A9,#REF!,$D$6,#REF!,"GASOLINA")</f>
        <v>#REF!</v>
      </c>
      <c r="E9" s="107" t="e">
        <f>SUMIFS(#REF!,#REF!,A9,#REF!,$E$6,#REF!,"GASOLINA")</f>
        <v>#REF!</v>
      </c>
      <c r="F9" s="107" t="e">
        <f>SUMIFS(#REF!,#REF!,A9,#REF!,$F$6,#REF!,"GASOLINA")</f>
        <v>#REF!</v>
      </c>
      <c r="G9" s="105" t="e">
        <f>SUMIFS(#REF!,#REF!,A9,#REF!,$G$6,#REF!,"GASOLINA")</f>
        <v>#REF!</v>
      </c>
      <c r="H9" s="105" t="e">
        <f>SUMIFS(#REF!,#REF!,A9,#REF!,$H$6,#REF!,"GASOLINA")</f>
        <v>#REF!</v>
      </c>
      <c r="I9" s="105" t="e">
        <f>SUMIFS(#REF!,#REF!,A9,#REF!,$I$6,#REF!,"GASOLINA")</f>
        <v>#REF!</v>
      </c>
      <c r="J9" s="105" t="e">
        <f>SUMIFS(#REF!,#REF!,A9,#REF!,$J$6,#REF!,"GASOLINA")</f>
        <v>#REF!</v>
      </c>
      <c r="K9" s="105" t="e">
        <f>SUMIFS(#REF!,#REF!,A9,#REF!,$K$6,#REF!,"GASOLINA")</f>
        <v>#REF!</v>
      </c>
      <c r="L9" s="105" t="e">
        <f>SUMIFS(#REF!,#REF!,A9,#REF!,$L$6,#REF!,"GASOLINA")</f>
        <v>#REF!</v>
      </c>
      <c r="M9" s="105" t="e">
        <f>SUMIFS(#REF!,#REF!,A9,#REF!,$M$6,#REF!,"GASOLINA")</f>
        <v>#REF!</v>
      </c>
      <c r="N9" s="108" t="e">
        <f>SUM(Tabela15[[#This Row],[JAN]:[DEZ]])</f>
        <v>#REF!</v>
      </c>
      <c r="AB9" s="92"/>
    </row>
    <row r="10" spans="1:28" x14ac:dyDescent="0.25">
      <c r="A10" s="109" t="s">
        <v>46</v>
      </c>
      <c r="B10" s="105" t="e">
        <f>SUMIFS(#REF!,#REF!,A10,#REF!,$B$6,#REF!,"GASOLINA")</f>
        <v>#REF!</v>
      </c>
      <c r="C10" s="106" t="e">
        <f>SUMIFS(#REF!,#REF!,A10,#REF!,$C$6,#REF!,"GASOLINA")</f>
        <v>#REF!</v>
      </c>
      <c r="D10" s="105" t="e">
        <f>SUMIFS(#REF!,#REF!,A10,#REF!,$D$6,#REF!,"GASOLINA")</f>
        <v>#REF!</v>
      </c>
      <c r="E10" s="107" t="e">
        <f>SUMIFS(#REF!,#REF!,A10,#REF!,$E$6,#REF!,"GASOLINA")</f>
        <v>#REF!</v>
      </c>
      <c r="F10" s="107" t="e">
        <f>SUMIFS(#REF!,#REF!,A10,#REF!,$F$6,#REF!,"GASOLINA")</f>
        <v>#REF!</v>
      </c>
      <c r="G10" s="105" t="e">
        <f>SUMIFS(#REF!,#REF!,A10,#REF!,$G$6,#REF!,"GASOLINA")</f>
        <v>#REF!</v>
      </c>
      <c r="H10" s="105" t="e">
        <f>SUMIFS(#REF!,#REF!,A10,#REF!,$H$6,#REF!,"GASOLINA")</f>
        <v>#REF!</v>
      </c>
      <c r="I10" s="105" t="e">
        <f>SUMIFS(#REF!,#REF!,A10,#REF!,$I$6,#REF!,"GASOLINA")</f>
        <v>#REF!</v>
      </c>
      <c r="J10" s="105" t="e">
        <f>SUMIFS(#REF!,#REF!,A10,#REF!,$J$6,#REF!,"GASOLINA")</f>
        <v>#REF!</v>
      </c>
      <c r="K10" s="105" t="e">
        <f>SUMIFS(#REF!,#REF!,A10,#REF!,$K$6,#REF!,"GASOLINA")</f>
        <v>#REF!</v>
      </c>
      <c r="L10" s="105" t="e">
        <f>SUMIFS(#REF!,#REF!,A10,#REF!,$L$6,#REF!,"GASOLINA")</f>
        <v>#REF!</v>
      </c>
      <c r="M10" s="105" t="e">
        <f>SUMIFS(#REF!,#REF!,A10,#REF!,$M$6,#REF!,"GASOLINA")</f>
        <v>#REF!</v>
      </c>
      <c r="N10" s="108" t="e">
        <f>SUM(Tabela15[[#This Row],[JAN]:[DEZ]])</f>
        <v>#REF!</v>
      </c>
      <c r="AB10" s="92"/>
    </row>
    <row r="11" spans="1:28" x14ac:dyDescent="0.25">
      <c r="A11" s="104" t="s">
        <v>47</v>
      </c>
      <c r="B11" s="105" t="e">
        <f>SUMIFS(#REF!,#REF!,A11,#REF!,$B$6,#REF!,"GASOLINA")</f>
        <v>#REF!</v>
      </c>
      <c r="C11" s="106" t="e">
        <f>SUMIFS(#REF!,#REF!,A11,#REF!,$C$6,#REF!,"GASOLINA")</f>
        <v>#REF!</v>
      </c>
      <c r="D11" s="105" t="e">
        <f>SUMIFS(#REF!,#REF!,A11,#REF!,$D$6,#REF!,"GASOLINA")</f>
        <v>#REF!</v>
      </c>
      <c r="E11" s="107" t="e">
        <f>SUMIFS(#REF!,#REF!,A11,#REF!,$E$6,#REF!,"GASOLINA")</f>
        <v>#REF!</v>
      </c>
      <c r="F11" s="107" t="e">
        <f>SUMIFS(#REF!,#REF!,A11,#REF!,$F$6,#REF!,"GASOLINA")</f>
        <v>#REF!</v>
      </c>
      <c r="G11" s="105" t="e">
        <f>SUMIFS(#REF!,#REF!,A11,#REF!,$G$6,#REF!,"GASOLINA")</f>
        <v>#REF!</v>
      </c>
      <c r="H11" s="105" t="e">
        <f>SUMIFS(#REF!,#REF!,A11,#REF!,$H$6,#REF!,"GASOLINA")</f>
        <v>#REF!</v>
      </c>
      <c r="I11" s="105" t="e">
        <f>SUMIFS(#REF!,#REF!,A11,#REF!,$I$6,#REF!,"GASOLINA")</f>
        <v>#REF!</v>
      </c>
      <c r="J11" s="105" t="e">
        <f>SUMIFS(#REF!,#REF!,A11,#REF!,$J$6,#REF!,"GASOLINA")</f>
        <v>#REF!</v>
      </c>
      <c r="K11" s="105" t="e">
        <f>SUMIFS(#REF!,#REF!,A11,#REF!,$K$6,#REF!,"GASOLINA")</f>
        <v>#REF!</v>
      </c>
      <c r="L11" s="105" t="e">
        <f>SUMIFS(#REF!,#REF!,A11,#REF!,$L$6,#REF!,"GASOLINA")</f>
        <v>#REF!</v>
      </c>
      <c r="M11" s="105" t="e">
        <f>SUMIFS(#REF!,#REF!,A11,#REF!,$M$6,#REF!,"GASOLINA")</f>
        <v>#REF!</v>
      </c>
      <c r="N11" s="108" t="e">
        <f>SUM(Tabela15[[#This Row],[JAN]:[DEZ]])</f>
        <v>#REF!</v>
      </c>
      <c r="AB11" s="92"/>
    </row>
    <row r="12" spans="1:28" x14ac:dyDescent="0.25">
      <c r="A12" s="104" t="s">
        <v>71</v>
      </c>
      <c r="B12" s="105" t="e">
        <f>SUMIFS(#REF!,#REF!,A12,#REF!,$B$6,#REF!,"GASOLINA")</f>
        <v>#REF!</v>
      </c>
      <c r="C12" s="106" t="e">
        <f>SUMIFS(#REF!,#REF!,A12,#REF!,$C$6,#REF!,"GASOLINA")</f>
        <v>#REF!</v>
      </c>
      <c r="D12" s="105" t="e">
        <f>SUMIFS(#REF!,#REF!,A12,#REF!,$D$6,#REF!,"GASOLINA")</f>
        <v>#REF!</v>
      </c>
      <c r="E12" s="107" t="e">
        <f>SUMIFS(#REF!,#REF!,A12,#REF!,$E$6,#REF!,"GASOLINA")</f>
        <v>#REF!</v>
      </c>
      <c r="F12" s="107" t="e">
        <f>SUMIFS(#REF!,#REF!,A12,#REF!,$F$6,#REF!,"GASOLINA")</f>
        <v>#REF!</v>
      </c>
      <c r="G12" s="105" t="e">
        <f>SUMIFS(#REF!,#REF!,A12,#REF!,$G$6,#REF!,"GASOLINA")</f>
        <v>#REF!</v>
      </c>
      <c r="H12" s="105" t="e">
        <f>SUMIFS(#REF!,#REF!,A12,#REF!,$H$6,#REF!,"GASOLINA")</f>
        <v>#REF!</v>
      </c>
      <c r="I12" s="105" t="e">
        <f>SUMIFS(#REF!,#REF!,A12,#REF!,$I$6,#REF!,"GASOLINA")</f>
        <v>#REF!</v>
      </c>
      <c r="J12" s="105" t="e">
        <f>SUMIFS(#REF!,#REF!,A12,#REF!,$J$6,#REF!,"GASOLINA")</f>
        <v>#REF!</v>
      </c>
      <c r="K12" s="105" t="e">
        <f>SUMIFS(#REF!,#REF!,A12,#REF!,$K$6,#REF!,"GASOLINA")</f>
        <v>#REF!</v>
      </c>
      <c r="L12" s="105" t="e">
        <f>SUMIFS(#REF!,#REF!,A12,#REF!,$L$6,#REF!,"GASOLINA")</f>
        <v>#REF!</v>
      </c>
      <c r="M12" s="105" t="e">
        <f>SUMIFS(#REF!,#REF!,A12,#REF!,$M$6,#REF!,"GASOLINA")</f>
        <v>#REF!</v>
      </c>
      <c r="N12" s="108" t="e">
        <f>SUM(Tabela15[[#This Row],[JAN]:[DEZ]])</f>
        <v>#REF!</v>
      </c>
      <c r="AB12" s="92"/>
    </row>
    <row r="13" spans="1:28" x14ac:dyDescent="0.25">
      <c r="A13" s="109" t="s">
        <v>48</v>
      </c>
      <c r="B13" s="105" t="e">
        <f>SUMIFS(#REF!,#REF!,A13,#REF!,$B$6,#REF!,"GASOLINA")</f>
        <v>#REF!</v>
      </c>
      <c r="C13" s="106" t="e">
        <f>SUMIFS(#REF!,#REF!,A13,#REF!,$C$6,#REF!,"GASOLINA")</f>
        <v>#REF!</v>
      </c>
      <c r="D13" s="105" t="e">
        <f>SUMIFS(#REF!,#REF!,A13,#REF!,$D$6,#REF!,"GASOLINA")</f>
        <v>#REF!</v>
      </c>
      <c r="E13" s="107" t="e">
        <f>SUMIFS(#REF!,#REF!,A13,#REF!,$E$6,#REF!,"GASOLINA")</f>
        <v>#REF!</v>
      </c>
      <c r="F13" s="107" t="e">
        <f>SUMIFS(#REF!,#REF!,A13,#REF!,$F$6,#REF!,"GASOLINA")</f>
        <v>#REF!</v>
      </c>
      <c r="G13" s="105" t="e">
        <f>SUMIFS(#REF!,#REF!,A13,#REF!,$G$6,#REF!,"GASOLINA")</f>
        <v>#REF!</v>
      </c>
      <c r="H13" s="105" t="e">
        <f>SUMIFS(#REF!,#REF!,A13,#REF!,$H$6,#REF!,"GASOLINA")</f>
        <v>#REF!</v>
      </c>
      <c r="I13" s="105" t="e">
        <f>SUMIFS(#REF!,#REF!,A13,#REF!,$I$6,#REF!,"GASOLINA")</f>
        <v>#REF!</v>
      </c>
      <c r="J13" s="105" t="e">
        <f>SUMIFS(#REF!,#REF!,A13,#REF!,$J$6,#REF!,"GASOLINA")</f>
        <v>#REF!</v>
      </c>
      <c r="K13" s="105" t="e">
        <f>SUMIFS(#REF!,#REF!,A13,#REF!,$K$6,#REF!,"GASOLINA")</f>
        <v>#REF!</v>
      </c>
      <c r="L13" s="105" t="e">
        <f>SUMIFS(#REF!,#REF!,A13,#REF!,$L$6,#REF!,"GASOLINA")</f>
        <v>#REF!</v>
      </c>
      <c r="M13" s="105" t="e">
        <f>SUMIFS(#REF!,#REF!,A13,#REF!,$M$6,#REF!,"GASOLINA")</f>
        <v>#REF!</v>
      </c>
      <c r="N13" s="108" t="e">
        <f>SUM(Tabela15[[#This Row],[JAN]:[DEZ]])</f>
        <v>#REF!</v>
      </c>
      <c r="AB13" s="92"/>
    </row>
    <row r="14" spans="1:28" x14ac:dyDescent="0.25">
      <c r="A14" s="104" t="s">
        <v>4</v>
      </c>
      <c r="B14" s="105" t="e">
        <f>SUMIFS(#REF!,#REF!,A14,#REF!,$B$6,#REF!,"GASOLINA")</f>
        <v>#REF!</v>
      </c>
      <c r="C14" s="106" t="e">
        <f>SUMIFS(#REF!,#REF!,A14,#REF!,$C$6,#REF!,"GASOLINA")</f>
        <v>#REF!</v>
      </c>
      <c r="D14" s="105" t="e">
        <f>SUMIFS(#REF!,#REF!,A14,#REF!,$D$6,#REF!,"GASOLINA")</f>
        <v>#REF!</v>
      </c>
      <c r="E14" s="107" t="e">
        <f>SUMIFS(#REF!,#REF!,A14,#REF!,$E$6,#REF!,"GASOLINA")</f>
        <v>#REF!</v>
      </c>
      <c r="F14" s="107" t="e">
        <f>SUMIFS(#REF!,#REF!,A14,#REF!,$F$6,#REF!,"GASOLINA")</f>
        <v>#REF!</v>
      </c>
      <c r="G14" s="105" t="e">
        <f>SUMIFS(#REF!,#REF!,A14,#REF!,$G$6,#REF!,"GASOLINA")</f>
        <v>#REF!</v>
      </c>
      <c r="H14" s="105" t="e">
        <f>SUMIFS(#REF!,#REF!,A14,#REF!,$H$6,#REF!,"GASOLINA")</f>
        <v>#REF!</v>
      </c>
      <c r="I14" s="105" t="e">
        <f>SUMIFS(#REF!,#REF!,A14,#REF!,$I$6,#REF!,"GASOLINA")</f>
        <v>#REF!</v>
      </c>
      <c r="J14" s="105" t="e">
        <f>SUMIFS(#REF!,#REF!,A14,#REF!,$J$6,#REF!,"GASOLINA")</f>
        <v>#REF!</v>
      </c>
      <c r="K14" s="105" t="e">
        <f>SUMIFS(#REF!,#REF!,A14,#REF!,$K$6,#REF!,"GASOLINA")</f>
        <v>#REF!</v>
      </c>
      <c r="L14" s="105" t="e">
        <f>SUMIFS(#REF!,#REF!,A14,#REF!,$L$6,#REF!,"GASOLINA")</f>
        <v>#REF!</v>
      </c>
      <c r="M14" s="105" t="e">
        <f>SUMIFS(#REF!,#REF!,A14,#REF!,$M$6,#REF!,"GASOLINA")</f>
        <v>#REF!</v>
      </c>
      <c r="N14" s="108" t="e">
        <f>SUM(Tabela15[[#This Row],[JAN]:[DEZ]])</f>
        <v>#REF!</v>
      </c>
      <c r="AB14" s="92"/>
    </row>
    <row r="15" spans="1:28" x14ac:dyDescent="0.25">
      <c r="A15" s="104" t="s">
        <v>5</v>
      </c>
      <c r="B15" s="105" t="e">
        <f>SUMIFS(#REF!,#REF!,A15,#REF!,$B$6,#REF!,"GASOLINA")</f>
        <v>#REF!</v>
      </c>
      <c r="C15" s="106" t="e">
        <f>SUMIFS(#REF!,#REF!,A15,#REF!,$C$6,#REF!,"GASOLINA")</f>
        <v>#REF!</v>
      </c>
      <c r="D15" s="105" t="e">
        <f>SUMIFS(#REF!,#REF!,A15,#REF!,$D$6,#REF!,"GASOLINA")</f>
        <v>#REF!</v>
      </c>
      <c r="E15" s="107" t="e">
        <f>SUMIFS(#REF!,#REF!,A15,#REF!,$E$6,#REF!,"GASOLINA")</f>
        <v>#REF!</v>
      </c>
      <c r="F15" s="107" t="e">
        <f>SUMIFS(#REF!,#REF!,A15,#REF!,$F$6,#REF!,"GASOLINA")</f>
        <v>#REF!</v>
      </c>
      <c r="G15" s="105" t="e">
        <f>SUMIFS(#REF!,#REF!,A15,#REF!,$G$6,#REF!,"GASOLINA")</f>
        <v>#REF!</v>
      </c>
      <c r="H15" s="105" t="e">
        <f>SUMIFS(#REF!,#REF!,A15,#REF!,$H$6,#REF!,"GASOLINA")</f>
        <v>#REF!</v>
      </c>
      <c r="I15" s="105" t="e">
        <f>SUMIFS(#REF!,#REF!,A15,#REF!,$I$6,#REF!,"GASOLINA")</f>
        <v>#REF!</v>
      </c>
      <c r="J15" s="105" t="e">
        <f>SUMIFS(#REF!,#REF!,A15,#REF!,$J$6,#REF!,"GASOLINA")</f>
        <v>#REF!</v>
      </c>
      <c r="K15" s="105" t="e">
        <f>SUMIFS(#REF!,#REF!,A15,#REF!,$K$6,#REF!,"GASOLINA")</f>
        <v>#REF!</v>
      </c>
      <c r="L15" s="105" t="e">
        <f>SUMIFS(#REF!,#REF!,A15,#REF!,$L$6,#REF!,"GASOLINA")</f>
        <v>#REF!</v>
      </c>
      <c r="M15" s="105" t="e">
        <f>SUMIFS(#REF!,#REF!,A15,#REF!,$M$6,#REF!,"GASOLINA")</f>
        <v>#REF!</v>
      </c>
      <c r="N15" s="108" t="e">
        <f>SUM(Tabela15[[#This Row],[JAN]:[DEZ]])</f>
        <v>#REF!</v>
      </c>
      <c r="AB15" s="92"/>
    </row>
    <row r="16" spans="1:28" x14ac:dyDescent="0.25">
      <c r="A16" s="104" t="s">
        <v>6</v>
      </c>
      <c r="B16" s="105" t="e">
        <f>SUMIFS(#REF!,#REF!,A16,#REF!,$B$6,#REF!,"GASOLINA")</f>
        <v>#REF!</v>
      </c>
      <c r="C16" s="106" t="e">
        <f>SUMIFS(#REF!,#REF!,A16,#REF!,$C$6,#REF!,"GASOLINA")</f>
        <v>#REF!</v>
      </c>
      <c r="D16" s="105" t="e">
        <f>SUMIFS(#REF!,#REF!,A16,#REF!,$D$6,#REF!,"GASOLINA")</f>
        <v>#REF!</v>
      </c>
      <c r="E16" s="107" t="e">
        <f>SUMIFS(#REF!,#REF!,A16,#REF!,$E$6,#REF!,"GASOLINA")</f>
        <v>#REF!</v>
      </c>
      <c r="F16" s="107" t="e">
        <f>SUMIFS(#REF!,#REF!,A16,#REF!,$F$6,#REF!,"GASOLINA")</f>
        <v>#REF!</v>
      </c>
      <c r="G16" s="105" t="e">
        <f>SUMIFS(#REF!,#REF!,A16,#REF!,$G$6,#REF!,"GASOLINA")</f>
        <v>#REF!</v>
      </c>
      <c r="H16" s="105" t="e">
        <f>SUMIFS(#REF!,#REF!,A16,#REF!,$H$6,#REF!,"GASOLINA")</f>
        <v>#REF!</v>
      </c>
      <c r="I16" s="105" t="e">
        <f>SUMIFS(#REF!,#REF!,A16,#REF!,$I$6,#REF!,"GASOLINA")</f>
        <v>#REF!</v>
      </c>
      <c r="J16" s="105" t="e">
        <f>SUMIFS(#REF!,#REF!,A16,#REF!,$J$6,#REF!,"GASOLINA")</f>
        <v>#REF!</v>
      </c>
      <c r="K16" s="105" t="e">
        <f>SUMIFS(#REF!,#REF!,A16,#REF!,$K$6,#REF!,"GASOLINA")</f>
        <v>#REF!</v>
      </c>
      <c r="L16" s="105" t="e">
        <f>SUMIFS(#REF!,#REF!,A16,#REF!,$L$6,#REF!,"GASOLINA")</f>
        <v>#REF!</v>
      </c>
      <c r="M16" s="105" t="e">
        <f>SUMIFS(#REF!,#REF!,A16,#REF!,$M$6,#REF!,"GASOLINA")</f>
        <v>#REF!</v>
      </c>
      <c r="N16" s="108" t="e">
        <f>SUM(Tabela15[[#This Row],[JAN]:[DEZ]])</f>
        <v>#REF!</v>
      </c>
      <c r="AB16" s="92"/>
    </row>
    <row r="17" spans="1:28" x14ac:dyDescent="0.25">
      <c r="A17" s="104" t="s">
        <v>7</v>
      </c>
      <c r="B17" s="105" t="e">
        <f>SUMIFS(#REF!,#REF!,A17,#REF!,$B$6,#REF!,"GASOLINA")</f>
        <v>#REF!</v>
      </c>
      <c r="C17" s="106" t="e">
        <f>SUMIFS(#REF!,#REF!,A17,#REF!,$C$6,#REF!,"GASOLINA")</f>
        <v>#REF!</v>
      </c>
      <c r="D17" s="105" t="e">
        <f>SUMIFS(#REF!,#REF!,A17,#REF!,$D$6,#REF!,"GASOLINA")</f>
        <v>#REF!</v>
      </c>
      <c r="E17" s="107" t="e">
        <f>SUMIFS(#REF!,#REF!,A17,#REF!,$E$6,#REF!,"GASOLINA")</f>
        <v>#REF!</v>
      </c>
      <c r="F17" s="107" t="e">
        <f>SUMIFS(#REF!,#REF!,A17,#REF!,$F$6,#REF!,"GASOLINA")</f>
        <v>#REF!</v>
      </c>
      <c r="G17" s="105" t="e">
        <f>SUMIFS(#REF!,#REF!,A17,#REF!,$G$6,#REF!,"GASOLINA")</f>
        <v>#REF!</v>
      </c>
      <c r="H17" s="105" t="e">
        <f>SUMIFS(#REF!,#REF!,A17,#REF!,$H$6,#REF!,"GASOLINA")</f>
        <v>#REF!</v>
      </c>
      <c r="I17" s="105" t="e">
        <f>SUMIFS(#REF!,#REF!,A17,#REF!,$I$6,#REF!,"GASOLINA")</f>
        <v>#REF!</v>
      </c>
      <c r="J17" s="105" t="e">
        <f>SUMIFS(#REF!,#REF!,A17,#REF!,$J$6,#REF!,"GASOLINA")</f>
        <v>#REF!</v>
      </c>
      <c r="K17" s="105" t="e">
        <f>SUMIFS(#REF!,#REF!,A17,#REF!,$K$6,#REF!,"GASOLINA")</f>
        <v>#REF!</v>
      </c>
      <c r="L17" s="105" t="e">
        <f>SUMIFS(#REF!,#REF!,A17,#REF!,$L$6,#REF!,"GASOLINA")</f>
        <v>#REF!</v>
      </c>
      <c r="M17" s="105" t="e">
        <f>SUMIFS(#REF!,#REF!,A17,#REF!,$M$6,#REF!,"GASOLINA")</f>
        <v>#REF!</v>
      </c>
      <c r="N17" s="108" t="e">
        <f>SUM(Tabela15[[#This Row],[JAN]:[DEZ]])</f>
        <v>#REF!</v>
      </c>
      <c r="AB17" s="92"/>
    </row>
    <row r="18" spans="1:28" x14ac:dyDescent="0.25">
      <c r="A18" s="104" t="s">
        <v>8</v>
      </c>
      <c r="B18" s="105" t="e">
        <f>SUMIFS(#REF!,#REF!,A18,#REF!,$B$6,#REF!,"GASOLINA")</f>
        <v>#REF!</v>
      </c>
      <c r="C18" s="106" t="e">
        <f>SUMIFS(#REF!,#REF!,A18,#REF!,$C$6,#REF!,"GASOLINA")</f>
        <v>#REF!</v>
      </c>
      <c r="D18" s="105" t="e">
        <f>SUMIFS(#REF!,#REF!,A18,#REF!,$D$6,#REF!,"GASOLINA")</f>
        <v>#REF!</v>
      </c>
      <c r="E18" s="107" t="e">
        <f>SUMIFS(#REF!,#REF!,A18,#REF!,$E$6,#REF!,"GASOLINA")</f>
        <v>#REF!</v>
      </c>
      <c r="F18" s="107" t="e">
        <f>SUMIFS(#REF!,#REF!,A18,#REF!,$F$6,#REF!,"GASOLINA")</f>
        <v>#REF!</v>
      </c>
      <c r="G18" s="105" t="e">
        <f>SUMIFS(#REF!,#REF!,A18,#REF!,$G$6,#REF!,"GASOLINA")</f>
        <v>#REF!</v>
      </c>
      <c r="H18" s="105" t="e">
        <f>SUMIFS(#REF!,#REF!,A18,#REF!,$H$6,#REF!,"GASOLINA")</f>
        <v>#REF!</v>
      </c>
      <c r="I18" s="105" t="e">
        <f>SUMIFS(#REF!,#REF!,A18,#REF!,$I$6,#REF!,"GASOLINA")</f>
        <v>#REF!</v>
      </c>
      <c r="J18" s="105" t="e">
        <f>SUMIFS(#REF!,#REF!,A18,#REF!,$J$6,#REF!,"GASOLINA")</f>
        <v>#REF!</v>
      </c>
      <c r="K18" s="105" t="e">
        <f>SUMIFS(#REF!,#REF!,A18,#REF!,$K$6,#REF!,"GASOLINA")</f>
        <v>#REF!</v>
      </c>
      <c r="L18" s="105" t="e">
        <f>SUMIFS(#REF!,#REF!,A18,#REF!,$L$6,#REF!,"GASOLINA")</f>
        <v>#REF!</v>
      </c>
      <c r="M18" s="105" t="e">
        <f>SUMIFS(#REF!,#REF!,A18,#REF!,$M$6,#REF!,"GASOLINA")</f>
        <v>#REF!</v>
      </c>
      <c r="N18" s="108" t="e">
        <f>SUM(Tabela15[[#This Row],[JAN]:[DEZ]])</f>
        <v>#REF!</v>
      </c>
    </row>
    <row r="19" spans="1:28" x14ac:dyDescent="0.25">
      <c r="A19" s="104" t="s">
        <v>9</v>
      </c>
      <c r="B19" s="105" t="e">
        <f>SUMIFS(#REF!,#REF!,A19,#REF!,$B$6,#REF!,"GASOLINA")</f>
        <v>#REF!</v>
      </c>
      <c r="C19" s="106" t="e">
        <f>SUMIFS(#REF!,#REF!,A19,#REF!,$C$6,#REF!,"GASOLINA")</f>
        <v>#REF!</v>
      </c>
      <c r="D19" s="105" t="e">
        <f>SUMIFS(#REF!,#REF!,A19,#REF!,$D$6,#REF!,"GASOLINA")</f>
        <v>#REF!</v>
      </c>
      <c r="E19" s="107" t="e">
        <f>SUMIFS(#REF!,#REF!,A19,#REF!,$E$6,#REF!,"GASOLINA")</f>
        <v>#REF!</v>
      </c>
      <c r="F19" s="107" t="e">
        <f>SUMIFS(#REF!,#REF!,A19,#REF!,$F$6,#REF!,"GASOLINA")</f>
        <v>#REF!</v>
      </c>
      <c r="G19" s="105" t="e">
        <f>SUMIFS(#REF!,#REF!,A19,#REF!,$G$6,#REF!,"GASOLINA")</f>
        <v>#REF!</v>
      </c>
      <c r="H19" s="105" t="e">
        <f>SUMIFS(#REF!,#REF!,A19,#REF!,$H$6,#REF!,"GASOLINA")</f>
        <v>#REF!</v>
      </c>
      <c r="I19" s="105" t="e">
        <f>SUMIFS(#REF!,#REF!,A19,#REF!,$I$6,#REF!,"GASOLINA")</f>
        <v>#REF!</v>
      </c>
      <c r="J19" s="105" t="e">
        <f>SUMIFS(#REF!,#REF!,A19,#REF!,$J$6,#REF!,"GASOLINA")</f>
        <v>#REF!</v>
      </c>
      <c r="K19" s="105" t="e">
        <f>SUMIFS(#REF!,#REF!,A19,#REF!,$K$6,#REF!,"GASOLINA")</f>
        <v>#REF!</v>
      </c>
      <c r="L19" s="105" t="e">
        <f>SUMIFS(#REF!,#REF!,A19,#REF!,$L$6,#REF!,"GASOLINA")</f>
        <v>#REF!</v>
      </c>
      <c r="M19" s="105" t="e">
        <f>SUMIFS(#REF!,#REF!,A19,#REF!,$M$6,#REF!,"GASOLINA")</f>
        <v>#REF!</v>
      </c>
      <c r="N19" s="108" t="e">
        <f>SUM(Tabela15[[#This Row],[JAN]:[DEZ]])</f>
        <v>#REF!</v>
      </c>
    </row>
    <row r="20" spans="1:28" x14ac:dyDescent="0.25">
      <c r="A20" s="104" t="s">
        <v>10</v>
      </c>
      <c r="B20" s="105" t="e">
        <f>SUMIFS(#REF!,#REF!,A20,#REF!,$B$6,#REF!,"GASOLINA")</f>
        <v>#REF!</v>
      </c>
      <c r="C20" s="106" t="e">
        <f>SUMIFS(#REF!,#REF!,A20,#REF!,$C$6,#REF!,"GASOLINA")</f>
        <v>#REF!</v>
      </c>
      <c r="D20" s="105" t="e">
        <f>SUMIFS(#REF!,#REF!,A20,#REF!,$D$6,#REF!,"GASOLINA")</f>
        <v>#REF!</v>
      </c>
      <c r="E20" s="107" t="e">
        <f>SUMIFS(#REF!,#REF!,A20,#REF!,$E$6,#REF!,"GASOLINA")</f>
        <v>#REF!</v>
      </c>
      <c r="F20" s="107" t="e">
        <f>SUMIFS(#REF!,#REF!,A20,#REF!,$F$6,#REF!,"GASOLINA")</f>
        <v>#REF!</v>
      </c>
      <c r="G20" s="105" t="e">
        <f>SUMIFS(#REF!,#REF!,A20,#REF!,$G$6,#REF!,"GASOLINA")</f>
        <v>#REF!</v>
      </c>
      <c r="H20" s="105" t="e">
        <f>SUMIFS(#REF!,#REF!,A20,#REF!,$H$6,#REF!,"GASOLINA")</f>
        <v>#REF!</v>
      </c>
      <c r="I20" s="105" t="e">
        <f>SUMIFS(#REF!,#REF!,A20,#REF!,$I$6,#REF!,"GASOLINA")</f>
        <v>#REF!</v>
      </c>
      <c r="J20" s="105" t="e">
        <f>SUMIFS(#REF!,#REF!,A20,#REF!,$J$6,#REF!,"GASOLINA")</f>
        <v>#REF!</v>
      </c>
      <c r="K20" s="105" t="e">
        <f>SUMIFS(#REF!,#REF!,A20,#REF!,$K$6,#REF!,"GASOLINA")</f>
        <v>#REF!</v>
      </c>
      <c r="L20" s="105" t="e">
        <f>SUMIFS(#REF!,#REF!,A20,#REF!,$L$6,#REF!,"GASOLINA")</f>
        <v>#REF!</v>
      </c>
      <c r="M20" s="105" t="e">
        <f>SUMIFS(#REF!,#REF!,A20,#REF!,$M$6,#REF!,"GASOLINA")</f>
        <v>#REF!</v>
      </c>
      <c r="N20" s="108" t="e">
        <f>SUM(Tabela15[[#This Row],[JAN]:[DEZ]])</f>
        <v>#REF!</v>
      </c>
    </row>
    <row r="21" spans="1:28" x14ac:dyDescent="0.25">
      <c r="A21" s="110" t="s">
        <v>49</v>
      </c>
      <c r="B21" s="105" t="e">
        <f>SUMIFS(#REF!,#REF!,A21,#REF!,$B$6,#REF!,"GASOLINA")</f>
        <v>#REF!</v>
      </c>
      <c r="C21" s="106" t="e">
        <f>SUMIFS(#REF!,#REF!,A21,#REF!,$C$6,#REF!,"GASOLINA")</f>
        <v>#REF!</v>
      </c>
      <c r="D21" s="105" t="e">
        <f>SUMIFS(#REF!,#REF!,A21,#REF!,$D$6,#REF!,"GASOLINA")</f>
        <v>#REF!</v>
      </c>
      <c r="E21" s="107" t="e">
        <f>SUMIFS(#REF!,#REF!,A21,#REF!,$E$6,#REF!,"GASOLINA")</f>
        <v>#REF!</v>
      </c>
      <c r="F21" s="107" t="e">
        <f>SUMIFS(#REF!,#REF!,A21,#REF!,$F$6,#REF!,"GASOLINA")</f>
        <v>#REF!</v>
      </c>
      <c r="G21" s="105" t="e">
        <f>SUMIFS(#REF!,#REF!,A21,#REF!,$G$6,#REF!,"GASOLINA")</f>
        <v>#REF!</v>
      </c>
      <c r="H21" s="105" t="e">
        <f>SUMIFS(#REF!,#REF!,A21,#REF!,$H$6,#REF!,"GASOLINA")</f>
        <v>#REF!</v>
      </c>
      <c r="I21" s="105" t="e">
        <f>SUMIFS(#REF!,#REF!,A21,#REF!,$I$6,#REF!,"GASOLINA")</f>
        <v>#REF!</v>
      </c>
      <c r="J21" s="105" t="e">
        <f>SUMIFS(#REF!,#REF!,A21,#REF!,$J$6,#REF!,"GASOLINA")</f>
        <v>#REF!</v>
      </c>
      <c r="K21" s="105" t="e">
        <f>SUMIFS(#REF!,#REF!,A21,#REF!,$K$6,#REF!,"GASOLINA")</f>
        <v>#REF!</v>
      </c>
      <c r="L21" s="105" t="e">
        <f>SUMIFS(#REF!,#REF!,A21,#REF!,$L$6,#REF!,"GASOLINA")</f>
        <v>#REF!</v>
      </c>
      <c r="M21" s="105" t="e">
        <f>SUMIFS(#REF!,#REF!,A21,#REF!,$M$6,#REF!,"GASOLINA")</f>
        <v>#REF!</v>
      </c>
      <c r="N21" s="108" t="e">
        <f>SUM(Tabela15[[#This Row],[JAN]:[DEZ]])</f>
        <v>#REF!</v>
      </c>
    </row>
    <row r="22" spans="1:28" x14ac:dyDescent="0.25">
      <c r="A22" s="109" t="s">
        <v>82</v>
      </c>
      <c r="B22" s="105" t="e">
        <f>SUMIFS(#REF!,#REF!,A22,#REF!,$B$6,#REF!,"GASOLINA")</f>
        <v>#REF!</v>
      </c>
      <c r="C22" s="106" t="e">
        <f>SUMIFS(#REF!,#REF!,A22,#REF!,$C$6,#REF!,"GASOLINA")</f>
        <v>#REF!</v>
      </c>
      <c r="D22" s="105" t="e">
        <f>SUMIFS(#REF!,#REF!,A22,#REF!,$D$6,#REF!,"GASOLINA")</f>
        <v>#REF!</v>
      </c>
      <c r="E22" s="107" t="e">
        <f>SUMIFS(#REF!,#REF!,A22,#REF!,$E$6,#REF!,"GASOLINA")</f>
        <v>#REF!</v>
      </c>
      <c r="F22" s="107" t="e">
        <f>SUMIFS(#REF!,#REF!,A22,#REF!,$F$6,#REF!,"GASOLINA")</f>
        <v>#REF!</v>
      </c>
      <c r="G22" s="105" t="e">
        <f>SUMIFS(#REF!,#REF!,A22,#REF!,$G$6,#REF!,"GASOLINA")</f>
        <v>#REF!</v>
      </c>
      <c r="H22" s="105" t="e">
        <f>SUMIFS(#REF!,#REF!,A22,#REF!,$H$6,#REF!,"GASOLINA")</f>
        <v>#REF!</v>
      </c>
      <c r="I22" s="105" t="e">
        <f>SUMIFS(#REF!,#REF!,A22,#REF!,$I$6,#REF!,"GASOLINA")</f>
        <v>#REF!</v>
      </c>
      <c r="J22" s="105" t="e">
        <f>SUMIFS(#REF!,#REF!,A22,#REF!,$J$6,#REF!,"GASOLINA")</f>
        <v>#REF!</v>
      </c>
      <c r="K22" s="105" t="e">
        <f>SUMIFS(#REF!,#REF!,A22,#REF!,$K$6,#REF!,"GASOLINA")</f>
        <v>#REF!</v>
      </c>
      <c r="L22" s="105" t="e">
        <f>SUMIFS(#REF!,#REF!,A22,#REF!,$L$6,#REF!,"GASOLINA")</f>
        <v>#REF!</v>
      </c>
      <c r="M22" s="105" t="e">
        <f>SUMIFS(#REF!,#REF!,A22,#REF!,$M$6,#REF!,"GASOLINA")</f>
        <v>#REF!</v>
      </c>
      <c r="N22" s="108" t="e">
        <f>SUM(Tabela15[[#This Row],[JAN]:[DEZ]])</f>
        <v>#REF!</v>
      </c>
    </row>
    <row r="23" spans="1:28" x14ac:dyDescent="0.25">
      <c r="A23" s="111" t="s">
        <v>50</v>
      </c>
      <c r="B23" s="105" t="e">
        <f>SUMIFS(#REF!,#REF!,A23,#REF!,$B$6,#REF!,"GASOLINA")</f>
        <v>#REF!</v>
      </c>
      <c r="C23" s="106" t="e">
        <f>SUMIFS(#REF!,#REF!,A23,#REF!,$C$6,#REF!,"GASOLINA")</f>
        <v>#REF!</v>
      </c>
      <c r="D23" s="105" t="e">
        <f>SUMIFS(#REF!,#REF!,A23,#REF!,$D$6,#REF!,"GASOLINA")</f>
        <v>#REF!</v>
      </c>
      <c r="E23" s="107" t="e">
        <f>SUMIFS(#REF!,#REF!,A23,#REF!,$E$6,#REF!,"GASOLINA")</f>
        <v>#REF!</v>
      </c>
      <c r="F23" s="107" t="e">
        <f>SUMIFS(#REF!,#REF!,A23,#REF!,$F$6,#REF!,"GASOLINA")</f>
        <v>#REF!</v>
      </c>
      <c r="G23" s="105" t="e">
        <f>SUMIFS(#REF!,#REF!,A23,#REF!,$G$6,#REF!,"GASOLINA")</f>
        <v>#REF!</v>
      </c>
      <c r="H23" s="105" t="e">
        <f>SUMIFS(#REF!,#REF!,A23,#REF!,$H$6,#REF!,"GASOLINA")</f>
        <v>#REF!</v>
      </c>
      <c r="I23" s="105" t="e">
        <f>SUMIFS(#REF!,#REF!,A23,#REF!,$I$6,#REF!,"GASOLINA")</f>
        <v>#REF!</v>
      </c>
      <c r="J23" s="105" t="e">
        <f>SUMIFS(#REF!,#REF!,A23,#REF!,$J$6,#REF!,"GASOLINA")</f>
        <v>#REF!</v>
      </c>
      <c r="K23" s="105" t="e">
        <f>SUMIFS(#REF!,#REF!,A23,#REF!,$K$6,#REF!,"GASOLINA")</f>
        <v>#REF!</v>
      </c>
      <c r="L23" s="105" t="e">
        <f>SUMIFS(#REF!,#REF!,A23,#REF!,$L$6,#REF!,"GASOLINA")</f>
        <v>#REF!</v>
      </c>
      <c r="M23" s="105" t="e">
        <f>SUMIFS(#REF!,#REF!,A23,#REF!,$M$6,#REF!,"GASOLINA")</f>
        <v>#REF!</v>
      </c>
      <c r="N23" s="108" t="e">
        <f>SUM(Tabela15[[#This Row],[JAN]:[DEZ]])</f>
        <v>#REF!</v>
      </c>
    </row>
    <row r="24" spans="1:28" x14ac:dyDescent="0.25">
      <c r="A24" s="104" t="s">
        <v>51</v>
      </c>
      <c r="B24" s="105" t="e">
        <f>SUMIFS(#REF!,#REF!,A24,#REF!,$B$6,#REF!,"GASOLINA")</f>
        <v>#REF!</v>
      </c>
      <c r="C24" s="106" t="e">
        <f>SUMIFS(#REF!,#REF!,A24,#REF!,$C$6,#REF!,"GASOLINA")</f>
        <v>#REF!</v>
      </c>
      <c r="D24" s="105" t="e">
        <f>SUMIFS(#REF!,#REF!,A24,#REF!,$D$6,#REF!,"GASOLINA")</f>
        <v>#REF!</v>
      </c>
      <c r="E24" s="107" t="e">
        <f>SUMIFS(#REF!,#REF!,A24,#REF!,$E$6,#REF!,"GASOLINA")</f>
        <v>#REF!</v>
      </c>
      <c r="F24" s="107" t="e">
        <f>SUMIFS(#REF!,#REF!,A24,#REF!,$F$6,#REF!,"GASOLINA")</f>
        <v>#REF!</v>
      </c>
      <c r="G24" s="105" t="e">
        <f>SUMIFS(#REF!,#REF!,A24,#REF!,$G$6,#REF!,"GASOLINA")</f>
        <v>#REF!</v>
      </c>
      <c r="H24" s="105" t="e">
        <f>SUMIFS(#REF!,#REF!,A24,#REF!,$H$6,#REF!,"GASOLINA")</f>
        <v>#REF!</v>
      </c>
      <c r="I24" s="105" t="e">
        <f>SUMIFS(#REF!,#REF!,A24,#REF!,$I$6,#REF!,"GASOLINA")</f>
        <v>#REF!</v>
      </c>
      <c r="J24" s="105" t="e">
        <f>SUMIFS(#REF!,#REF!,A24,#REF!,$J$6,#REF!,"GASOLINA")</f>
        <v>#REF!</v>
      </c>
      <c r="K24" s="105" t="e">
        <f>SUMIFS(#REF!,#REF!,A24,#REF!,$K$6,#REF!,"GASOLINA")</f>
        <v>#REF!</v>
      </c>
      <c r="L24" s="105" t="e">
        <f>SUMIFS(#REF!,#REF!,A24,#REF!,$L$6,#REF!,"GASOLINA")</f>
        <v>#REF!</v>
      </c>
      <c r="M24" s="105" t="e">
        <f>SUMIFS(#REF!,#REF!,A24,#REF!,$M$6,#REF!,"GASOLINA")</f>
        <v>#REF!</v>
      </c>
      <c r="N24" s="108" t="e">
        <f>SUM(Tabela15[[#This Row],[JAN]:[DEZ]])</f>
        <v>#REF!</v>
      </c>
    </row>
    <row r="25" spans="1:28" x14ac:dyDescent="0.25">
      <c r="A25" s="109" t="s">
        <v>11</v>
      </c>
      <c r="B25" s="105" t="e">
        <f>SUMIFS(#REF!,#REF!,A25,#REF!,$B$6,#REF!,"GASOLINA")</f>
        <v>#REF!</v>
      </c>
      <c r="C25" s="106" t="e">
        <f>SUMIFS(#REF!,#REF!,A25,#REF!,$C$6,#REF!,"GASOLINA")</f>
        <v>#REF!</v>
      </c>
      <c r="D25" s="105" t="e">
        <f>SUMIFS(#REF!,#REF!,A25,#REF!,$D$6,#REF!,"GASOLINA")</f>
        <v>#REF!</v>
      </c>
      <c r="E25" s="107" t="e">
        <f>SUMIFS(#REF!,#REF!,A25,#REF!,$E$6,#REF!,"GASOLINA")</f>
        <v>#REF!</v>
      </c>
      <c r="F25" s="107" t="e">
        <f>SUMIFS(#REF!,#REF!,A25,#REF!,$F$6,#REF!,"GASOLINA")</f>
        <v>#REF!</v>
      </c>
      <c r="G25" s="105" t="e">
        <f>SUMIFS(#REF!,#REF!,A25,#REF!,$G$6,#REF!,"GASOLINA")</f>
        <v>#REF!</v>
      </c>
      <c r="H25" s="105" t="e">
        <f>SUMIFS(#REF!,#REF!,A25,#REF!,$H$6,#REF!,"GASOLINA")</f>
        <v>#REF!</v>
      </c>
      <c r="I25" s="105" t="e">
        <f>SUMIFS(#REF!,#REF!,A25,#REF!,$I$6,#REF!,"GASOLINA")</f>
        <v>#REF!</v>
      </c>
      <c r="J25" s="105" t="e">
        <f>SUMIFS(#REF!,#REF!,A25,#REF!,$J$6,#REF!,"GASOLINA")</f>
        <v>#REF!</v>
      </c>
      <c r="K25" s="105" t="e">
        <f>SUMIFS(#REF!,#REF!,A25,#REF!,$K$6,#REF!,"GASOLINA")</f>
        <v>#REF!</v>
      </c>
      <c r="L25" s="105" t="e">
        <f>SUMIFS(#REF!,#REF!,A25,#REF!,$L$6,#REF!,"GASOLINA")</f>
        <v>#REF!</v>
      </c>
      <c r="M25" s="105" t="e">
        <f>SUMIFS(#REF!,#REF!,A25,#REF!,$M$6,#REF!,"GASOLINA")</f>
        <v>#REF!</v>
      </c>
      <c r="N25" s="108" t="e">
        <f>SUM(Tabela15[[#This Row],[JAN]:[DEZ]])</f>
        <v>#REF!</v>
      </c>
    </row>
    <row r="26" spans="1:28" x14ac:dyDescent="0.25">
      <c r="A26" s="104" t="s">
        <v>12</v>
      </c>
      <c r="B26" s="105" t="e">
        <f>SUMIFS(#REF!,#REF!,A26,#REF!,$B$6,#REF!,"GASOLINA")</f>
        <v>#REF!</v>
      </c>
      <c r="C26" s="106" t="e">
        <f>SUMIFS(#REF!,#REF!,A26,#REF!,$C$6,#REF!,"GASOLINA")</f>
        <v>#REF!</v>
      </c>
      <c r="D26" s="105" t="e">
        <f>SUMIFS(#REF!,#REF!,A26,#REF!,$D$6,#REF!,"GASOLINA")</f>
        <v>#REF!</v>
      </c>
      <c r="E26" s="107" t="e">
        <f>SUMIFS(#REF!,#REF!,A26,#REF!,$E$6,#REF!,"GASOLINA")</f>
        <v>#REF!</v>
      </c>
      <c r="F26" s="107" t="e">
        <f>SUMIFS(#REF!,#REF!,A26,#REF!,$F$6,#REF!,"GASOLINA")</f>
        <v>#REF!</v>
      </c>
      <c r="G26" s="105" t="e">
        <f>SUMIFS(#REF!,#REF!,A26,#REF!,$G$6,#REF!,"GASOLINA")</f>
        <v>#REF!</v>
      </c>
      <c r="H26" s="105" t="e">
        <f>SUMIFS(#REF!,#REF!,A26,#REF!,$H$6,#REF!,"GASOLINA")</f>
        <v>#REF!</v>
      </c>
      <c r="I26" s="105" t="e">
        <f>SUMIFS(#REF!,#REF!,A26,#REF!,$I$6,#REF!,"GASOLINA")</f>
        <v>#REF!</v>
      </c>
      <c r="J26" s="105" t="e">
        <f>SUMIFS(#REF!,#REF!,A26,#REF!,$J$6,#REF!,"GASOLINA")</f>
        <v>#REF!</v>
      </c>
      <c r="K26" s="105" t="e">
        <f>SUMIFS(#REF!,#REF!,A26,#REF!,$K$6,#REF!,"GASOLINA")</f>
        <v>#REF!</v>
      </c>
      <c r="L26" s="105" t="e">
        <f>SUMIFS(#REF!,#REF!,A26,#REF!,$L$6,#REF!,"GASOLINA")</f>
        <v>#REF!</v>
      </c>
      <c r="M26" s="105" t="e">
        <f>SUMIFS(#REF!,#REF!,A26,#REF!,$M$6,#REF!,"GASOLINA")</f>
        <v>#REF!</v>
      </c>
      <c r="N26" s="108" t="e">
        <f>SUM(Tabela15[[#This Row],[JAN]:[DEZ]])</f>
        <v>#REF!</v>
      </c>
    </row>
    <row r="27" spans="1:28" x14ac:dyDescent="0.25">
      <c r="A27" s="109" t="s">
        <v>52</v>
      </c>
      <c r="B27" s="105" t="e">
        <f>SUMIFS(#REF!,#REF!,A27,#REF!,$B$6,#REF!,"GASOLINA")</f>
        <v>#REF!</v>
      </c>
      <c r="C27" s="106" t="e">
        <f>SUMIFS(#REF!,#REF!,A27,#REF!,$C$6,#REF!,"GASOLINA")</f>
        <v>#REF!</v>
      </c>
      <c r="D27" s="105" t="e">
        <f>SUMIFS(#REF!,#REF!,A27,#REF!,$D$6,#REF!,"GASOLINA")</f>
        <v>#REF!</v>
      </c>
      <c r="E27" s="107" t="e">
        <f>SUMIFS(#REF!,#REF!,A27,#REF!,$E$6,#REF!,"GASOLINA")</f>
        <v>#REF!</v>
      </c>
      <c r="F27" s="107" t="e">
        <f>SUMIFS(#REF!,#REF!,A27,#REF!,$F$6,#REF!,"GASOLINA")</f>
        <v>#REF!</v>
      </c>
      <c r="G27" s="105" t="e">
        <f>SUMIFS(#REF!,#REF!,A27,#REF!,$G$6,#REF!,"GASOLINA")</f>
        <v>#REF!</v>
      </c>
      <c r="H27" s="105" t="e">
        <f>SUMIFS(#REF!,#REF!,A27,#REF!,$H$6,#REF!,"GASOLINA")</f>
        <v>#REF!</v>
      </c>
      <c r="I27" s="105" t="e">
        <f>SUMIFS(#REF!,#REF!,A27,#REF!,$I$6,#REF!,"GASOLINA")</f>
        <v>#REF!</v>
      </c>
      <c r="J27" s="105" t="e">
        <f>SUMIFS(#REF!,#REF!,A27,#REF!,$J$6,#REF!,"GASOLINA")</f>
        <v>#REF!</v>
      </c>
      <c r="K27" s="105" t="e">
        <f>SUMIFS(#REF!,#REF!,A27,#REF!,$K$6,#REF!,"GASOLINA")</f>
        <v>#REF!</v>
      </c>
      <c r="L27" s="105" t="e">
        <f>SUMIFS(#REF!,#REF!,A27,#REF!,$L$6,#REF!,"GASOLINA")</f>
        <v>#REF!</v>
      </c>
      <c r="M27" s="105" t="e">
        <f>SUMIFS(#REF!,#REF!,A27,#REF!,$M$6,#REF!,"GASOLINA")</f>
        <v>#REF!</v>
      </c>
      <c r="N27" s="108" t="e">
        <f>SUM(Tabela15[[#This Row],[JAN]:[DEZ]])</f>
        <v>#REF!</v>
      </c>
    </row>
    <row r="28" spans="1:28" x14ac:dyDescent="0.25">
      <c r="A28" s="109" t="s">
        <v>13</v>
      </c>
      <c r="B28" s="105" t="e">
        <f>SUMIFS(#REF!,#REF!,A28,#REF!,$B$6,#REF!,"GASOLINA")</f>
        <v>#REF!</v>
      </c>
      <c r="C28" s="106" t="e">
        <f>SUMIFS(#REF!,#REF!,A28,#REF!,$C$6,#REF!,"GASOLINA")</f>
        <v>#REF!</v>
      </c>
      <c r="D28" s="105" t="e">
        <f>SUMIFS(#REF!,#REF!,A28,#REF!,$D$6,#REF!,"GASOLINA")</f>
        <v>#REF!</v>
      </c>
      <c r="E28" s="107" t="e">
        <f>SUMIFS(#REF!,#REF!,A28,#REF!,$E$6,#REF!,"GASOLINA")</f>
        <v>#REF!</v>
      </c>
      <c r="F28" s="107" t="e">
        <f>SUMIFS(#REF!,#REF!,A28,#REF!,$F$6,#REF!,"GASOLINA")</f>
        <v>#REF!</v>
      </c>
      <c r="G28" s="105" t="e">
        <f>SUMIFS(#REF!,#REF!,A28,#REF!,$G$6,#REF!,"GASOLINA")</f>
        <v>#REF!</v>
      </c>
      <c r="H28" s="105" t="e">
        <f>SUMIFS(#REF!,#REF!,A28,#REF!,$H$6,#REF!,"GASOLINA")</f>
        <v>#REF!</v>
      </c>
      <c r="I28" s="105" t="e">
        <f>SUMIFS(#REF!,#REF!,A28,#REF!,$I$6,#REF!,"GASOLINA")</f>
        <v>#REF!</v>
      </c>
      <c r="J28" s="105" t="e">
        <f>SUMIFS(#REF!,#REF!,A28,#REF!,$J$6,#REF!,"GASOLINA")</f>
        <v>#REF!</v>
      </c>
      <c r="K28" s="105" t="e">
        <f>SUMIFS(#REF!,#REF!,A28,#REF!,$K$6,#REF!,"GASOLINA")</f>
        <v>#REF!</v>
      </c>
      <c r="L28" s="105" t="e">
        <f>SUMIFS(#REF!,#REF!,A28,#REF!,$L$6,#REF!,"GASOLINA")</f>
        <v>#REF!</v>
      </c>
      <c r="M28" s="105" t="e">
        <f>SUMIFS(#REF!,#REF!,A28,#REF!,$M$6,#REF!,"GASOLINA")</f>
        <v>#REF!</v>
      </c>
      <c r="N28" s="108" t="e">
        <f>SUM(Tabela15[[#This Row],[JAN]:[DEZ]])</f>
        <v>#REF!</v>
      </c>
    </row>
    <row r="29" spans="1:28" x14ac:dyDescent="0.25">
      <c r="A29" s="104" t="s">
        <v>72</v>
      </c>
      <c r="B29" s="105" t="e">
        <f>SUMIFS(#REF!,#REF!,A29,#REF!,$B$6,#REF!,"GASOLINA")</f>
        <v>#REF!</v>
      </c>
      <c r="C29" s="106" t="e">
        <f>SUMIFS(#REF!,#REF!,A29,#REF!,$C$6,#REF!,"GASOLINA")</f>
        <v>#REF!</v>
      </c>
      <c r="D29" s="105" t="e">
        <f>SUMIFS(#REF!,#REF!,A29,#REF!,$D$6,#REF!,"GASOLINA")</f>
        <v>#REF!</v>
      </c>
      <c r="E29" s="107" t="e">
        <f>SUMIFS(#REF!,#REF!,A29,#REF!,$E$6,#REF!,"GASOLINA")</f>
        <v>#REF!</v>
      </c>
      <c r="F29" s="107" t="e">
        <f>SUMIFS(#REF!,#REF!,A29,#REF!,$F$6,#REF!,"GASOLINA")</f>
        <v>#REF!</v>
      </c>
      <c r="G29" s="105" t="e">
        <f>SUMIFS(#REF!,#REF!,A29,#REF!,$G$6,#REF!,"GASOLINA")</f>
        <v>#REF!</v>
      </c>
      <c r="H29" s="105" t="e">
        <f>SUMIFS(#REF!,#REF!,A29,#REF!,$H$6,#REF!,"GASOLINA")</f>
        <v>#REF!</v>
      </c>
      <c r="I29" s="105" t="e">
        <f>SUMIFS(#REF!,#REF!,A29,#REF!,$I$6,#REF!,"GASOLINA")</f>
        <v>#REF!</v>
      </c>
      <c r="J29" s="105" t="e">
        <f>SUMIFS(#REF!,#REF!,A29,#REF!,$J$6,#REF!,"GASOLINA")</f>
        <v>#REF!</v>
      </c>
      <c r="K29" s="105" t="e">
        <f>SUMIFS(#REF!,#REF!,A29,#REF!,$K$6,#REF!,"GASOLINA")</f>
        <v>#REF!</v>
      </c>
      <c r="L29" s="105" t="e">
        <f>SUMIFS(#REF!,#REF!,A29,#REF!,$L$6,#REF!,"GASOLINA")</f>
        <v>#REF!</v>
      </c>
      <c r="M29" s="105" t="e">
        <f>SUMIFS(#REF!,#REF!,A29,#REF!,$M$6,#REF!,"GASOLINA")</f>
        <v>#REF!</v>
      </c>
      <c r="N29" s="108" t="e">
        <f>SUM(Tabela15[[#This Row],[JAN]:[DEZ]])</f>
        <v>#REF!</v>
      </c>
    </row>
    <row r="30" spans="1:28" x14ac:dyDescent="0.25">
      <c r="A30" s="109" t="s">
        <v>14</v>
      </c>
      <c r="B30" s="105" t="e">
        <f>SUMIFS(#REF!,#REF!,A30,#REF!,$B$6,#REF!,"GASOLINA")</f>
        <v>#REF!</v>
      </c>
      <c r="C30" s="106" t="e">
        <f>SUMIFS(#REF!,#REF!,A30,#REF!,$C$6,#REF!,"GASOLINA")</f>
        <v>#REF!</v>
      </c>
      <c r="D30" s="105" t="e">
        <f>SUMIFS(#REF!,#REF!,A30,#REF!,$D$6,#REF!,"GASOLINA")</f>
        <v>#REF!</v>
      </c>
      <c r="E30" s="107" t="e">
        <f>SUMIFS(#REF!,#REF!,A30,#REF!,$E$6,#REF!,"GASOLINA")</f>
        <v>#REF!</v>
      </c>
      <c r="F30" s="107" t="e">
        <f>SUMIFS(#REF!,#REF!,A30,#REF!,$F$6,#REF!,"GASOLINA")</f>
        <v>#REF!</v>
      </c>
      <c r="G30" s="105" t="e">
        <f>SUMIFS(#REF!,#REF!,A30,#REF!,$G$6,#REF!,"GASOLINA")</f>
        <v>#REF!</v>
      </c>
      <c r="H30" s="105" t="e">
        <f>SUMIFS(#REF!,#REF!,A30,#REF!,$H$6,#REF!,"GASOLINA")</f>
        <v>#REF!</v>
      </c>
      <c r="I30" s="105" t="e">
        <f>SUMIFS(#REF!,#REF!,A30,#REF!,$I$6,#REF!,"GASOLINA")</f>
        <v>#REF!</v>
      </c>
      <c r="J30" s="105" t="e">
        <f>SUMIFS(#REF!,#REF!,A30,#REF!,$J$6,#REF!,"GASOLINA")</f>
        <v>#REF!</v>
      </c>
      <c r="K30" s="105" t="e">
        <f>SUMIFS(#REF!,#REF!,A30,#REF!,$K$6,#REF!,"GASOLINA")</f>
        <v>#REF!</v>
      </c>
      <c r="L30" s="105" t="e">
        <f>SUMIFS(#REF!,#REF!,A30,#REF!,$L$6,#REF!,"GASOLINA")</f>
        <v>#REF!</v>
      </c>
      <c r="M30" s="105" t="e">
        <f>SUMIFS(#REF!,#REF!,A30,#REF!,$M$6,#REF!,"GASOLINA")</f>
        <v>#REF!</v>
      </c>
      <c r="N30" s="108" t="e">
        <f>SUM(Tabela15[[#This Row],[JAN]:[DEZ]])</f>
        <v>#REF!</v>
      </c>
    </row>
    <row r="31" spans="1:28" x14ac:dyDescent="0.25">
      <c r="A31" s="104" t="s">
        <v>15</v>
      </c>
      <c r="B31" s="105" t="e">
        <f>SUMIFS(#REF!,#REF!,A31,#REF!,$B$6,#REF!,"GASOLINA")</f>
        <v>#REF!</v>
      </c>
      <c r="C31" s="106" t="e">
        <f>SUMIFS(#REF!,#REF!,A31,#REF!,$C$6,#REF!,"GASOLINA")</f>
        <v>#REF!</v>
      </c>
      <c r="D31" s="105" t="e">
        <f>SUMIFS(#REF!,#REF!,A31,#REF!,$D$6,#REF!,"GASOLINA")</f>
        <v>#REF!</v>
      </c>
      <c r="E31" s="107" t="e">
        <f>SUMIFS(#REF!,#REF!,A31,#REF!,$E$6,#REF!,"GASOLINA")</f>
        <v>#REF!</v>
      </c>
      <c r="F31" s="107" t="e">
        <f>SUMIFS(#REF!,#REF!,A31,#REF!,$F$6,#REF!,"GASOLINA")</f>
        <v>#REF!</v>
      </c>
      <c r="G31" s="105" t="e">
        <f>SUMIFS(#REF!,#REF!,A31,#REF!,$G$6,#REF!,"GASOLINA")</f>
        <v>#REF!</v>
      </c>
      <c r="H31" s="105" t="e">
        <f>SUMIFS(#REF!,#REF!,A31,#REF!,$H$6,#REF!,"GASOLINA")</f>
        <v>#REF!</v>
      </c>
      <c r="I31" s="105" t="e">
        <f>SUMIFS(#REF!,#REF!,A31,#REF!,$I$6,#REF!,"GASOLINA")</f>
        <v>#REF!</v>
      </c>
      <c r="J31" s="105" t="e">
        <f>SUMIFS(#REF!,#REF!,A31,#REF!,$J$6,#REF!,"GASOLINA")</f>
        <v>#REF!</v>
      </c>
      <c r="K31" s="105" t="e">
        <f>SUMIFS(#REF!,#REF!,A31,#REF!,$K$6,#REF!,"GASOLINA")</f>
        <v>#REF!</v>
      </c>
      <c r="L31" s="105" t="e">
        <f>SUMIFS(#REF!,#REF!,A31,#REF!,$L$6,#REF!,"GASOLINA")</f>
        <v>#REF!</v>
      </c>
      <c r="M31" s="105" t="e">
        <f>SUMIFS(#REF!,#REF!,A31,#REF!,$M$6,#REF!,"GASOLINA")</f>
        <v>#REF!</v>
      </c>
      <c r="N31" s="108" t="e">
        <f>SUM(Tabela15[[#This Row],[JAN]:[DEZ]])</f>
        <v>#REF!</v>
      </c>
    </row>
    <row r="32" spans="1:28" x14ac:dyDescent="0.25">
      <c r="A32" s="104" t="s">
        <v>16</v>
      </c>
      <c r="B32" s="105" t="e">
        <f>SUMIFS(#REF!,#REF!,A32,#REF!,$B$6,#REF!,"GASOLINA")</f>
        <v>#REF!</v>
      </c>
      <c r="C32" s="106" t="e">
        <f>SUMIFS(#REF!,#REF!,A32,#REF!,$C$6,#REF!,"GASOLINA")</f>
        <v>#REF!</v>
      </c>
      <c r="D32" s="105" t="e">
        <f>SUMIFS(#REF!,#REF!,A32,#REF!,$D$6,#REF!,"GASOLINA")</f>
        <v>#REF!</v>
      </c>
      <c r="E32" s="107" t="e">
        <f>SUMIFS(#REF!,#REF!,A32,#REF!,$E$6,#REF!,"GASOLINA")</f>
        <v>#REF!</v>
      </c>
      <c r="F32" s="107" t="e">
        <f>SUMIFS(#REF!,#REF!,A32,#REF!,$F$6,#REF!,"GASOLINA")</f>
        <v>#REF!</v>
      </c>
      <c r="G32" s="105" t="e">
        <f>SUMIFS(#REF!,#REF!,A32,#REF!,$G$6,#REF!,"GASOLINA")</f>
        <v>#REF!</v>
      </c>
      <c r="H32" s="105" t="e">
        <f>SUMIFS(#REF!,#REF!,A32,#REF!,$H$6,#REF!,"GASOLINA")</f>
        <v>#REF!</v>
      </c>
      <c r="I32" s="105" t="e">
        <f>SUMIFS(#REF!,#REF!,A32,#REF!,$I$6,#REF!,"GASOLINA")</f>
        <v>#REF!</v>
      </c>
      <c r="J32" s="105" t="e">
        <f>SUMIFS(#REF!,#REF!,A32,#REF!,$J$6,#REF!,"GASOLINA")</f>
        <v>#REF!</v>
      </c>
      <c r="K32" s="105" t="e">
        <f>SUMIFS(#REF!,#REF!,A32,#REF!,$K$6,#REF!,"GASOLINA")</f>
        <v>#REF!</v>
      </c>
      <c r="L32" s="105" t="e">
        <f>SUMIFS(#REF!,#REF!,A32,#REF!,$L$6,#REF!,"GASOLINA")</f>
        <v>#REF!</v>
      </c>
      <c r="M32" s="105" t="e">
        <f>SUMIFS(#REF!,#REF!,A32,#REF!,$M$6,#REF!,"GASOLINA")</f>
        <v>#REF!</v>
      </c>
      <c r="N32" s="108" t="e">
        <f>SUM(Tabela15[[#This Row],[JAN]:[DEZ]])</f>
        <v>#REF!</v>
      </c>
    </row>
    <row r="33" spans="1:14" x14ac:dyDescent="0.25">
      <c r="A33" s="109" t="s">
        <v>17</v>
      </c>
      <c r="B33" s="105" t="e">
        <f>SUMIFS(#REF!,#REF!,A33,#REF!,$B$6,#REF!,"GASOLINA")</f>
        <v>#REF!</v>
      </c>
      <c r="C33" s="106" t="e">
        <f>SUMIFS(#REF!,#REF!,A33,#REF!,$C$6,#REF!,"GASOLINA")</f>
        <v>#REF!</v>
      </c>
      <c r="D33" s="105" t="e">
        <f>SUMIFS(#REF!,#REF!,A33,#REF!,$D$6,#REF!,"GASOLINA")</f>
        <v>#REF!</v>
      </c>
      <c r="E33" s="107" t="e">
        <f>SUMIFS(#REF!,#REF!,A33,#REF!,$E$6,#REF!,"GASOLINA")</f>
        <v>#REF!</v>
      </c>
      <c r="F33" s="107" t="e">
        <f>SUMIFS(#REF!,#REF!,A33,#REF!,$F$6,#REF!,"GASOLINA")</f>
        <v>#REF!</v>
      </c>
      <c r="G33" s="105" t="e">
        <f>SUMIFS(#REF!,#REF!,A33,#REF!,$G$6,#REF!,"GASOLINA")</f>
        <v>#REF!</v>
      </c>
      <c r="H33" s="105" t="e">
        <f>SUMIFS(#REF!,#REF!,A33,#REF!,$H$6,#REF!,"GASOLINA")</f>
        <v>#REF!</v>
      </c>
      <c r="I33" s="105" t="e">
        <f>SUMIFS(#REF!,#REF!,A33,#REF!,$I$6,#REF!,"GASOLINA")</f>
        <v>#REF!</v>
      </c>
      <c r="J33" s="105" t="e">
        <f>SUMIFS(#REF!,#REF!,A33,#REF!,$J$6,#REF!,"GASOLINA")</f>
        <v>#REF!</v>
      </c>
      <c r="K33" s="105" t="e">
        <f>SUMIFS(#REF!,#REF!,A33,#REF!,$K$6,#REF!,"GASOLINA")</f>
        <v>#REF!</v>
      </c>
      <c r="L33" s="105" t="e">
        <f>SUMIFS(#REF!,#REF!,A33,#REF!,$L$6,#REF!,"GASOLINA")</f>
        <v>#REF!</v>
      </c>
      <c r="M33" s="105" t="e">
        <f>SUMIFS(#REF!,#REF!,A33,#REF!,$M$6,#REF!,"GASOLINA")</f>
        <v>#REF!</v>
      </c>
      <c r="N33" s="108" t="e">
        <f>SUM(Tabela15[[#This Row],[JAN]:[DEZ]])</f>
        <v>#REF!</v>
      </c>
    </row>
    <row r="34" spans="1:14" x14ac:dyDescent="0.25">
      <c r="A34" s="109" t="s">
        <v>53</v>
      </c>
      <c r="B34" s="105" t="e">
        <f>SUMIFS(#REF!,#REF!,A34,#REF!,$B$6,#REF!,"GASOLINA")</f>
        <v>#REF!</v>
      </c>
      <c r="C34" s="106" t="e">
        <f>SUMIFS(#REF!,#REF!,A34,#REF!,$C$6,#REF!,"GASOLINA")</f>
        <v>#REF!</v>
      </c>
      <c r="D34" s="105" t="e">
        <f>SUMIFS(#REF!,#REF!,A34,#REF!,$D$6,#REF!,"GASOLINA")</f>
        <v>#REF!</v>
      </c>
      <c r="E34" s="107" t="e">
        <f>SUMIFS(#REF!,#REF!,A34,#REF!,$E$6,#REF!,"GASOLINA")</f>
        <v>#REF!</v>
      </c>
      <c r="F34" s="107" t="e">
        <f>SUMIFS(#REF!,#REF!,A34,#REF!,$F$6,#REF!,"GASOLINA")</f>
        <v>#REF!</v>
      </c>
      <c r="G34" s="105" t="e">
        <f>SUMIFS(#REF!,#REF!,A34,#REF!,$G$6,#REF!,"GASOLINA")</f>
        <v>#REF!</v>
      </c>
      <c r="H34" s="105" t="e">
        <f>SUMIFS(#REF!,#REF!,A34,#REF!,$H$6,#REF!,"GASOLINA")</f>
        <v>#REF!</v>
      </c>
      <c r="I34" s="105" t="e">
        <f>SUMIFS(#REF!,#REF!,A34,#REF!,$I$6,#REF!,"GASOLINA")</f>
        <v>#REF!</v>
      </c>
      <c r="J34" s="105" t="e">
        <f>SUMIFS(#REF!,#REF!,A34,#REF!,$J$6,#REF!,"GASOLINA")</f>
        <v>#REF!</v>
      </c>
      <c r="K34" s="105" t="e">
        <f>SUMIFS(#REF!,#REF!,A34,#REF!,$K$6,#REF!,"GASOLINA")</f>
        <v>#REF!</v>
      </c>
      <c r="L34" s="105" t="e">
        <f>SUMIFS(#REF!,#REF!,A34,#REF!,$L$6,#REF!,"GASOLINA")</f>
        <v>#REF!</v>
      </c>
      <c r="M34" s="105" t="e">
        <f>SUMIFS(#REF!,#REF!,A34,#REF!,$M$6,#REF!,"GASOLINA")</f>
        <v>#REF!</v>
      </c>
      <c r="N34" s="108" t="e">
        <f>SUM(Tabela15[[#This Row],[JAN]:[DEZ]])</f>
        <v>#REF!</v>
      </c>
    </row>
    <row r="35" spans="1:14" x14ac:dyDescent="0.25">
      <c r="A35" s="104" t="s">
        <v>18</v>
      </c>
      <c r="B35" s="105" t="e">
        <f>SUMIFS(#REF!,#REF!,A35,#REF!,$B$6,#REF!,"GASOLINA")</f>
        <v>#REF!</v>
      </c>
      <c r="C35" s="106" t="e">
        <f>SUMIFS(#REF!,#REF!,A35,#REF!,$C$6,#REF!,"GASOLINA")</f>
        <v>#REF!</v>
      </c>
      <c r="D35" s="105" t="e">
        <f>SUMIFS(#REF!,#REF!,A35,#REF!,$D$6,#REF!,"GASOLINA")</f>
        <v>#REF!</v>
      </c>
      <c r="E35" s="107" t="e">
        <f>SUMIFS(#REF!,#REF!,A35,#REF!,$E$6,#REF!,"GASOLINA")</f>
        <v>#REF!</v>
      </c>
      <c r="F35" s="107" t="e">
        <f>SUMIFS(#REF!,#REF!,A35,#REF!,$F$6,#REF!,"GASOLINA")</f>
        <v>#REF!</v>
      </c>
      <c r="G35" s="105" t="e">
        <f>SUMIFS(#REF!,#REF!,A35,#REF!,$G$6,#REF!,"GASOLINA")</f>
        <v>#REF!</v>
      </c>
      <c r="H35" s="105" t="e">
        <f>SUMIFS(#REF!,#REF!,A35,#REF!,$H$6,#REF!,"GASOLINA")</f>
        <v>#REF!</v>
      </c>
      <c r="I35" s="105" t="e">
        <f>SUMIFS(#REF!,#REF!,A35,#REF!,$I$6,#REF!,"GASOLINA")</f>
        <v>#REF!</v>
      </c>
      <c r="J35" s="105" t="e">
        <f>SUMIFS(#REF!,#REF!,A35,#REF!,$J$6,#REF!,"GASOLINA")</f>
        <v>#REF!</v>
      </c>
      <c r="K35" s="105" t="e">
        <f>SUMIFS(#REF!,#REF!,A35,#REF!,$K$6,#REF!,"GASOLINA")</f>
        <v>#REF!</v>
      </c>
      <c r="L35" s="105" t="e">
        <f>SUMIFS(#REF!,#REF!,A35,#REF!,$L$6,#REF!,"GASOLINA")</f>
        <v>#REF!</v>
      </c>
      <c r="M35" s="105" t="e">
        <f>SUMIFS(#REF!,#REF!,A35,#REF!,$M$6,#REF!,"GASOLINA")</f>
        <v>#REF!</v>
      </c>
      <c r="N35" s="108" t="e">
        <f>SUM(Tabela15[[#This Row],[JAN]:[DEZ]])</f>
        <v>#REF!</v>
      </c>
    </row>
    <row r="36" spans="1:14" x14ac:dyDescent="0.25">
      <c r="A36" s="104" t="s">
        <v>54</v>
      </c>
      <c r="B36" s="105" t="e">
        <f>SUMIFS(#REF!,#REF!,A36,#REF!,$B$6,#REF!,"GASOLINA")</f>
        <v>#REF!</v>
      </c>
      <c r="C36" s="106" t="e">
        <f>SUMIFS(#REF!,#REF!,A36,#REF!,$C$6,#REF!,"GASOLINA")</f>
        <v>#REF!</v>
      </c>
      <c r="D36" s="105" t="e">
        <f>SUMIFS(#REF!,#REF!,A36,#REF!,$D$6,#REF!,"GASOLINA")</f>
        <v>#REF!</v>
      </c>
      <c r="E36" s="107" t="e">
        <f>SUMIFS(#REF!,#REF!,A36,#REF!,$E$6,#REF!,"GASOLINA")</f>
        <v>#REF!</v>
      </c>
      <c r="F36" s="107" t="e">
        <f>SUMIFS(#REF!,#REF!,A36,#REF!,$F$6,#REF!,"GASOLINA")</f>
        <v>#REF!</v>
      </c>
      <c r="G36" s="105" t="e">
        <f>SUMIFS(#REF!,#REF!,A36,#REF!,$G$6,#REF!,"GASOLINA")</f>
        <v>#REF!</v>
      </c>
      <c r="H36" s="105" t="e">
        <f>SUMIFS(#REF!,#REF!,A36,#REF!,$H$6,#REF!,"GASOLINA")</f>
        <v>#REF!</v>
      </c>
      <c r="I36" s="105" t="e">
        <f>SUMIFS(#REF!,#REF!,A36,#REF!,$I$6,#REF!,"GASOLINA")</f>
        <v>#REF!</v>
      </c>
      <c r="J36" s="105" t="e">
        <f>SUMIFS(#REF!,#REF!,A36,#REF!,$J$6,#REF!,"GASOLINA")</f>
        <v>#REF!</v>
      </c>
      <c r="K36" s="105" t="e">
        <f>SUMIFS(#REF!,#REF!,A36,#REF!,$K$6,#REF!,"GASOLINA")</f>
        <v>#REF!</v>
      </c>
      <c r="L36" s="105" t="e">
        <f>SUMIFS(#REF!,#REF!,A36,#REF!,$L$6,#REF!,"GASOLINA")</f>
        <v>#REF!</v>
      </c>
      <c r="M36" s="105" t="e">
        <f>SUMIFS(#REF!,#REF!,A36,#REF!,$M$6,#REF!,"GASOLINA")</f>
        <v>#REF!</v>
      </c>
      <c r="N36" s="108" t="e">
        <f>SUM(Tabela15[[#This Row],[JAN]:[DEZ]])</f>
        <v>#REF!</v>
      </c>
    </row>
    <row r="37" spans="1:14" x14ac:dyDescent="0.25">
      <c r="A37" s="109" t="s">
        <v>55</v>
      </c>
      <c r="B37" s="105" t="e">
        <f>SUMIFS(#REF!,#REF!,A37,#REF!,$B$6,#REF!,"GASOLINA")</f>
        <v>#REF!</v>
      </c>
      <c r="C37" s="106" t="e">
        <f>SUMIFS(#REF!,#REF!,A37,#REF!,$C$6,#REF!,"GASOLINA")</f>
        <v>#REF!</v>
      </c>
      <c r="D37" s="105" t="e">
        <f>SUMIFS(#REF!,#REF!,A37,#REF!,$D$6,#REF!,"GASOLINA")</f>
        <v>#REF!</v>
      </c>
      <c r="E37" s="107" t="e">
        <f>SUMIFS(#REF!,#REF!,A37,#REF!,$E$6,#REF!,"GASOLINA")</f>
        <v>#REF!</v>
      </c>
      <c r="F37" s="107" t="e">
        <f>SUMIFS(#REF!,#REF!,A37,#REF!,$F$6,#REF!,"GASOLINA")</f>
        <v>#REF!</v>
      </c>
      <c r="G37" s="105" t="e">
        <f>SUMIFS(#REF!,#REF!,A37,#REF!,$G$6,#REF!,"GASOLINA")</f>
        <v>#REF!</v>
      </c>
      <c r="H37" s="105" t="e">
        <f>SUMIFS(#REF!,#REF!,A37,#REF!,$H$6,#REF!,"GASOLINA")</f>
        <v>#REF!</v>
      </c>
      <c r="I37" s="105" t="e">
        <f>SUMIFS(#REF!,#REF!,A37,#REF!,$I$6,#REF!,"GASOLINA")</f>
        <v>#REF!</v>
      </c>
      <c r="J37" s="105" t="e">
        <f>SUMIFS(#REF!,#REF!,A37,#REF!,$J$6,#REF!,"GASOLINA")</f>
        <v>#REF!</v>
      </c>
      <c r="K37" s="105" t="e">
        <f>SUMIFS(#REF!,#REF!,A37,#REF!,$K$6,#REF!,"GASOLINA")</f>
        <v>#REF!</v>
      </c>
      <c r="L37" s="105" t="e">
        <f>SUMIFS(#REF!,#REF!,A37,#REF!,$L$6,#REF!,"GASOLINA")</f>
        <v>#REF!</v>
      </c>
      <c r="M37" s="105" t="e">
        <f>SUMIFS(#REF!,#REF!,A37,#REF!,$M$6,#REF!,"GASOLINA")</f>
        <v>#REF!</v>
      </c>
      <c r="N37" s="108" t="e">
        <f>SUM(Tabela15[[#This Row],[JAN]:[DEZ]])</f>
        <v>#REF!</v>
      </c>
    </row>
    <row r="38" spans="1:14" x14ac:dyDescent="0.25">
      <c r="A38" s="104" t="s">
        <v>73</v>
      </c>
      <c r="B38" s="105" t="e">
        <f>SUMIFS(#REF!,#REF!,A38,#REF!,$B$6,#REF!,"GASOLINA")</f>
        <v>#REF!</v>
      </c>
      <c r="C38" s="106" t="e">
        <f>SUMIFS(#REF!,#REF!,A38,#REF!,$C$6,#REF!,"GASOLINA")</f>
        <v>#REF!</v>
      </c>
      <c r="D38" s="105" t="e">
        <f>SUMIFS(#REF!,#REF!,A38,#REF!,$D$6,#REF!,"GASOLINA")</f>
        <v>#REF!</v>
      </c>
      <c r="E38" s="107" t="e">
        <f>SUMIFS(#REF!,#REF!,A38,#REF!,$E$6,#REF!,"GASOLINA")</f>
        <v>#REF!</v>
      </c>
      <c r="F38" s="107" t="e">
        <f>SUMIFS(#REF!,#REF!,A38,#REF!,$F$6,#REF!,"GASOLINA")</f>
        <v>#REF!</v>
      </c>
      <c r="G38" s="105" t="e">
        <f>SUMIFS(#REF!,#REF!,A38,#REF!,$G$6,#REF!,"GASOLINA")</f>
        <v>#REF!</v>
      </c>
      <c r="H38" s="105" t="e">
        <f>SUMIFS(#REF!,#REF!,A38,#REF!,$H$6,#REF!,"GASOLINA")</f>
        <v>#REF!</v>
      </c>
      <c r="I38" s="105" t="e">
        <f>SUMIFS(#REF!,#REF!,A38,#REF!,$I$6,#REF!,"GASOLINA")</f>
        <v>#REF!</v>
      </c>
      <c r="J38" s="105" t="e">
        <f>SUMIFS(#REF!,#REF!,A38,#REF!,$J$6,#REF!,"GASOLINA")</f>
        <v>#REF!</v>
      </c>
      <c r="K38" s="105" t="e">
        <f>SUMIFS(#REF!,#REF!,A38,#REF!,$K$6,#REF!,"GASOLINA")</f>
        <v>#REF!</v>
      </c>
      <c r="L38" s="105" t="e">
        <f>SUMIFS(#REF!,#REF!,A38,#REF!,$L$6,#REF!,"GASOLINA")</f>
        <v>#REF!</v>
      </c>
      <c r="M38" s="105" t="e">
        <f>SUMIFS(#REF!,#REF!,A38,#REF!,$M$6,#REF!,"GASOLINA")</f>
        <v>#REF!</v>
      </c>
      <c r="N38" s="108" t="e">
        <f>SUM(Tabela15[[#This Row],[JAN]:[DEZ]])</f>
        <v>#REF!</v>
      </c>
    </row>
    <row r="39" spans="1:14" x14ac:dyDescent="0.25">
      <c r="A39" s="104" t="s">
        <v>19</v>
      </c>
      <c r="B39" s="105" t="e">
        <f>SUMIFS(#REF!,#REF!,A39,#REF!,$B$6,#REF!,"GASOLINA")</f>
        <v>#REF!</v>
      </c>
      <c r="C39" s="106" t="e">
        <f>SUMIFS(#REF!,#REF!,A39,#REF!,$C$6,#REF!,"GASOLINA")</f>
        <v>#REF!</v>
      </c>
      <c r="D39" s="105" t="e">
        <f>SUMIFS(#REF!,#REF!,A39,#REF!,$D$6,#REF!,"GASOLINA")</f>
        <v>#REF!</v>
      </c>
      <c r="E39" s="107" t="e">
        <f>SUMIFS(#REF!,#REF!,A39,#REF!,$E$6,#REF!,"GASOLINA")</f>
        <v>#REF!</v>
      </c>
      <c r="F39" s="107" t="e">
        <f>SUMIFS(#REF!,#REF!,A39,#REF!,$F$6,#REF!,"GASOLINA")</f>
        <v>#REF!</v>
      </c>
      <c r="G39" s="105" t="e">
        <f>SUMIFS(#REF!,#REF!,A39,#REF!,$G$6,#REF!,"GASOLINA")</f>
        <v>#REF!</v>
      </c>
      <c r="H39" s="105" t="e">
        <f>SUMIFS(#REF!,#REF!,A39,#REF!,$H$6,#REF!,"GASOLINA")</f>
        <v>#REF!</v>
      </c>
      <c r="I39" s="105" t="e">
        <f>SUMIFS(#REF!,#REF!,A39,#REF!,$I$6,#REF!,"GASOLINA")</f>
        <v>#REF!</v>
      </c>
      <c r="J39" s="105" t="e">
        <f>SUMIFS(#REF!,#REF!,A39,#REF!,$J$6,#REF!,"GASOLINA")</f>
        <v>#REF!</v>
      </c>
      <c r="K39" s="105" t="e">
        <f>SUMIFS(#REF!,#REF!,A39,#REF!,$K$6,#REF!,"GASOLINA")</f>
        <v>#REF!</v>
      </c>
      <c r="L39" s="105" t="e">
        <f>SUMIFS(#REF!,#REF!,A39,#REF!,$L$6,#REF!,"GASOLINA")</f>
        <v>#REF!</v>
      </c>
      <c r="M39" s="105" t="e">
        <f>SUMIFS(#REF!,#REF!,A39,#REF!,$M$6,#REF!,"GASOLINA")</f>
        <v>#REF!</v>
      </c>
      <c r="N39" s="108" t="e">
        <f>SUM(Tabela15[[#This Row],[JAN]:[DEZ]])</f>
        <v>#REF!</v>
      </c>
    </row>
    <row r="40" spans="1:14" x14ac:dyDescent="0.25">
      <c r="A40" s="104" t="s">
        <v>20</v>
      </c>
      <c r="B40" s="105" t="e">
        <f>SUMIFS(#REF!,#REF!,A40,#REF!,$B$6,#REF!,"GASOLINA")</f>
        <v>#REF!</v>
      </c>
      <c r="C40" s="106" t="e">
        <f>SUMIFS(#REF!,#REF!,A40,#REF!,$C$6,#REF!,"GASOLINA")</f>
        <v>#REF!</v>
      </c>
      <c r="D40" s="105" t="e">
        <f>SUMIFS(#REF!,#REF!,A40,#REF!,$D$6,#REF!,"GASOLINA")</f>
        <v>#REF!</v>
      </c>
      <c r="E40" s="107" t="e">
        <f>SUMIFS(#REF!,#REF!,A40,#REF!,$E$6,#REF!,"GASOLINA")</f>
        <v>#REF!</v>
      </c>
      <c r="F40" s="107" t="e">
        <f>SUMIFS(#REF!,#REF!,A40,#REF!,$F$6,#REF!,"GASOLINA")</f>
        <v>#REF!</v>
      </c>
      <c r="G40" s="105" t="e">
        <f>SUMIFS(#REF!,#REF!,A40,#REF!,$G$6,#REF!,"GASOLINA")</f>
        <v>#REF!</v>
      </c>
      <c r="H40" s="105" t="e">
        <f>SUMIFS(#REF!,#REF!,A40,#REF!,$H$6,#REF!,"GASOLINA")</f>
        <v>#REF!</v>
      </c>
      <c r="I40" s="105" t="e">
        <f>SUMIFS(#REF!,#REF!,A40,#REF!,$I$6,#REF!,"GASOLINA")</f>
        <v>#REF!</v>
      </c>
      <c r="J40" s="105" t="e">
        <f>SUMIFS(#REF!,#REF!,A40,#REF!,$J$6,#REF!,"GASOLINA")</f>
        <v>#REF!</v>
      </c>
      <c r="K40" s="105" t="e">
        <f>SUMIFS(#REF!,#REF!,A40,#REF!,$K$6,#REF!,"GASOLINA")</f>
        <v>#REF!</v>
      </c>
      <c r="L40" s="105" t="e">
        <f>SUMIFS(#REF!,#REF!,A40,#REF!,$L$6,#REF!,"GASOLINA")</f>
        <v>#REF!</v>
      </c>
      <c r="M40" s="105" t="e">
        <f>SUMIFS(#REF!,#REF!,A40,#REF!,$M$6,#REF!,"GASOLINA")</f>
        <v>#REF!</v>
      </c>
      <c r="N40" s="108" t="e">
        <f>SUM(Tabela15[[#This Row],[JAN]:[DEZ]])</f>
        <v>#REF!</v>
      </c>
    </row>
    <row r="41" spans="1:14" x14ac:dyDescent="0.25">
      <c r="A41" s="109" t="s">
        <v>56</v>
      </c>
      <c r="B41" s="105" t="e">
        <f>SUMIFS(#REF!,#REF!,A41,#REF!,$B$6,#REF!,"GASOLINA")</f>
        <v>#REF!</v>
      </c>
      <c r="C41" s="106" t="e">
        <f>SUMIFS(#REF!,#REF!,A41,#REF!,$C$6,#REF!,"GASOLINA")</f>
        <v>#REF!</v>
      </c>
      <c r="D41" s="105" t="e">
        <f>SUMIFS(#REF!,#REF!,A41,#REF!,$D$6,#REF!,"GASOLINA")</f>
        <v>#REF!</v>
      </c>
      <c r="E41" s="107" t="e">
        <f>SUMIFS(#REF!,#REF!,A41,#REF!,$E$6,#REF!,"GASOLINA")</f>
        <v>#REF!</v>
      </c>
      <c r="F41" s="107" t="e">
        <f>SUMIFS(#REF!,#REF!,A41,#REF!,$F$6,#REF!,"GASOLINA")</f>
        <v>#REF!</v>
      </c>
      <c r="G41" s="105" t="e">
        <f>SUMIFS(#REF!,#REF!,A41,#REF!,$G$6,#REF!,"GASOLINA")</f>
        <v>#REF!</v>
      </c>
      <c r="H41" s="105" t="e">
        <f>SUMIFS(#REF!,#REF!,A41,#REF!,$H$6,#REF!,"GASOLINA")</f>
        <v>#REF!</v>
      </c>
      <c r="I41" s="105" t="e">
        <f>SUMIFS(#REF!,#REF!,A41,#REF!,$I$6,#REF!,"GASOLINA")</f>
        <v>#REF!</v>
      </c>
      <c r="J41" s="105" t="e">
        <f>SUMIFS(#REF!,#REF!,A41,#REF!,$J$6,#REF!,"GASOLINA")</f>
        <v>#REF!</v>
      </c>
      <c r="K41" s="105" t="e">
        <f>SUMIFS(#REF!,#REF!,A41,#REF!,$K$6,#REF!,"GASOLINA")</f>
        <v>#REF!</v>
      </c>
      <c r="L41" s="105" t="e">
        <f>SUMIFS(#REF!,#REF!,A41,#REF!,$L$6,#REF!,"GASOLINA")</f>
        <v>#REF!</v>
      </c>
      <c r="M41" s="105" t="e">
        <f>SUMIFS(#REF!,#REF!,A41,#REF!,$M$6,#REF!,"GASOLINA")</f>
        <v>#REF!</v>
      </c>
      <c r="N41" s="108" t="e">
        <f>SUM(Tabela15[[#This Row],[JAN]:[DEZ]])</f>
        <v>#REF!</v>
      </c>
    </row>
    <row r="42" spans="1:14" x14ac:dyDescent="0.25">
      <c r="A42" s="111" t="s">
        <v>21</v>
      </c>
      <c r="B42" s="105" t="e">
        <f>SUMIFS(#REF!,#REF!,A42,#REF!,$B$6,#REF!,"GASOLINA")</f>
        <v>#REF!</v>
      </c>
      <c r="C42" s="106" t="e">
        <f>SUMIFS(#REF!,#REF!,A42,#REF!,$C$6,#REF!,"GASOLINA")</f>
        <v>#REF!</v>
      </c>
      <c r="D42" s="105" t="e">
        <f>SUMIFS(#REF!,#REF!,A42,#REF!,$D$6,#REF!,"GASOLINA")</f>
        <v>#REF!</v>
      </c>
      <c r="E42" s="107" t="e">
        <f>SUMIFS(#REF!,#REF!,A42,#REF!,$E$6,#REF!,"GASOLINA")</f>
        <v>#REF!</v>
      </c>
      <c r="F42" s="107" t="e">
        <f>SUMIFS(#REF!,#REF!,A42,#REF!,$F$6,#REF!,"GASOLINA")</f>
        <v>#REF!</v>
      </c>
      <c r="G42" s="105" t="e">
        <f>SUMIFS(#REF!,#REF!,A42,#REF!,$G$6,#REF!,"GASOLINA")</f>
        <v>#REF!</v>
      </c>
      <c r="H42" s="105" t="e">
        <f>SUMIFS(#REF!,#REF!,A42,#REF!,$H$6,#REF!,"GASOLINA")</f>
        <v>#REF!</v>
      </c>
      <c r="I42" s="105" t="e">
        <f>SUMIFS(#REF!,#REF!,A42,#REF!,$I$6,#REF!,"GASOLINA")</f>
        <v>#REF!</v>
      </c>
      <c r="J42" s="105" t="e">
        <f>SUMIFS(#REF!,#REF!,A42,#REF!,$J$6,#REF!,"GASOLINA")</f>
        <v>#REF!</v>
      </c>
      <c r="K42" s="105" t="e">
        <f>SUMIFS(#REF!,#REF!,A42,#REF!,$K$6,#REF!,"GASOLINA")</f>
        <v>#REF!</v>
      </c>
      <c r="L42" s="105" t="e">
        <f>SUMIFS(#REF!,#REF!,A42,#REF!,$L$6,#REF!,"GASOLINA")</f>
        <v>#REF!</v>
      </c>
      <c r="M42" s="105" t="e">
        <f>SUMIFS(#REF!,#REF!,A42,#REF!,$M$6,#REF!,"GASOLINA")</f>
        <v>#REF!</v>
      </c>
      <c r="N42" s="108" t="e">
        <f>SUM(Tabela15[[#This Row],[JAN]:[DEZ]])</f>
        <v>#REF!</v>
      </c>
    </row>
    <row r="43" spans="1:14" x14ac:dyDescent="0.25">
      <c r="A43" s="104" t="s">
        <v>22</v>
      </c>
      <c r="B43" s="105" t="e">
        <f>SUMIFS(#REF!,#REF!,A43,#REF!,$B$6,#REF!,"GASOLINA")</f>
        <v>#REF!</v>
      </c>
      <c r="C43" s="106" t="e">
        <f>SUMIFS(#REF!,#REF!,A43,#REF!,$C$6,#REF!,"GASOLINA")</f>
        <v>#REF!</v>
      </c>
      <c r="D43" s="105" t="e">
        <f>SUMIFS(#REF!,#REF!,A43,#REF!,$D$6,#REF!,"GASOLINA")</f>
        <v>#REF!</v>
      </c>
      <c r="E43" s="107" t="e">
        <f>SUMIFS(#REF!,#REF!,A43,#REF!,$E$6,#REF!,"GASOLINA")</f>
        <v>#REF!</v>
      </c>
      <c r="F43" s="107" t="e">
        <f>SUMIFS(#REF!,#REF!,A43,#REF!,$F$6,#REF!,"GASOLINA")</f>
        <v>#REF!</v>
      </c>
      <c r="G43" s="105" t="e">
        <f>SUMIFS(#REF!,#REF!,A43,#REF!,$G$6,#REF!,"GASOLINA")</f>
        <v>#REF!</v>
      </c>
      <c r="H43" s="105" t="e">
        <f>SUMIFS(#REF!,#REF!,A43,#REF!,$H$6,#REF!,"GASOLINA")</f>
        <v>#REF!</v>
      </c>
      <c r="I43" s="105" t="e">
        <f>SUMIFS(#REF!,#REF!,A43,#REF!,$I$6,#REF!,"GASOLINA")</f>
        <v>#REF!</v>
      </c>
      <c r="J43" s="105" t="e">
        <f>SUMIFS(#REF!,#REF!,A43,#REF!,$J$6,#REF!,"GASOLINA")</f>
        <v>#REF!</v>
      </c>
      <c r="K43" s="105" t="e">
        <f>SUMIFS(#REF!,#REF!,A43,#REF!,$K$6,#REF!,"GASOLINA")</f>
        <v>#REF!</v>
      </c>
      <c r="L43" s="105" t="e">
        <f>SUMIFS(#REF!,#REF!,A43,#REF!,$L$6,#REF!,"GASOLINA")</f>
        <v>#REF!</v>
      </c>
      <c r="M43" s="105" t="e">
        <f>SUMIFS(#REF!,#REF!,A43,#REF!,$M$6,#REF!,"GASOLINA")</f>
        <v>#REF!</v>
      </c>
      <c r="N43" s="108" t="e">
        <f>SUM(Tabela15[[#This Row],[JAN]:[DEZ]])</f>
        <v>#REF!</v>
      </c>
    </row>
    <row r="44" spans="1:14" x14ac:dyDescent="0.25">
      <c r="A44" s="104" t="s">
        <v>23</v>
      </c>
      <c r="B44" s="105" t="e">
        <f>SUMIFS(#REF!,#REF!,A44,#REF!,$B$6,#REF!,"GASOLINA")</f>
        <v>#REF!</v>
      </c>
      <c r="C44" s="106" t="e">
        <f>SUMIFS(#REF!,#REF!,A44,#REF!,$C$6,#REF!,"GASOLINA")</f>
        <v>#REF!</v>
      </c>
      <c r="D44" s="105" t="e">
        <f>SUMIFS(#REF!,#REF!,A44,#REF!,$D$6,#REF!,"GASOLINA")</f>
        <v>#REF!</v>
      </c>
      <c r="E44" s="107" t="e">
        <f>SUMIFS(#REF!,#REF!,A44,#REF!,$E$6,#REF!,"GASOLINA")</f>
        <v>#REF!</v>
      </c>
      <c r="F44" s="107" t="e">
        <f>SUMIFS(#REF!,#REF!,A44,#REF!,$F$6,#REF!,"GASOLINA")</f>
        <v>#REF!</v>
      </c>
      <c r="G44" s="105" t="e">
        <f>SUMIFS(#REF!,#REF!,A44,#REF!,$G$6,#REF!,"GASOLINA")</f>
        <v>#REF!</v>
      </c>
      <c r="H44" s="105" t="e">
        <f>SUMIFS(#REF!,#REF!,A44,#REF!,$H$6,#REF!,"GASOLINA")</f>
        <v>#REF!</v>
      </c>
      <c r="I44" s="105" t="e">
        <f>SUMIFS(#REF!,#REF!,A44,#REF!,$I$6,#REF!,"GASOLINA")</f>
        <v>#REF!</v>
      </c>
      <c r="J44" s="105" t="e">
        <f>SUMIFS(#REF!,#REF!,A44,#REF!,$J$6,#REF!,"GASOLINA")</f>
        <v>#REF!</v>
      </c>
      <c r="K44" s="105" t="e">
        <f>SUMIFS(#REF!,#REF!,A44,#REF!,$K$6,#REF!,"GASOLINA")</f>
        <v>#REF!</v>
      </c>
      <c r="L44" s="105" t="e">
        <f>SUMIFS(#REF!,#REF!,A44,#REF!,$L$6,#REF!,"GASOLINA")</f>
        <v>#REF!</v>
      </c>
      <c r="M44" s="105" t="e">
        <f>SUMIFS(#REF!,#REF!,A44,#REF!,$M$6,#REF!,"GASOLINA")</f>
        <v>#REF!</v>
      </c>
      <c r="N44" s="108" t="e">
        <f>SUM(Tabela15[[#This Row],[JAN]:[DEZ]])</f>
        <v>#REF!</v>
      </c>
    </row>
    <row r="45" spans="1:14" x14ac:dyDescent="0.25">
      <c r="A45" s="109" t="s">
        <v>57</v>
      </c>
      <c r="B45" s="105" t="e">
        <f>SUMIFS(#REF!,#REF!,A45,#REF!,$B$6,#REF!,"GASOLINA")</f>
        <v>#REF!</v>
      </c>
      <c r="C45" s="106" t="e">
        <f>SUMIFS(#REF!,#REF!,A45,#REF!,$C$6,#REF!,"GASOLINA")</f>
        <v>#REF!</v>
      </c>
      <c r="D45" s="105" t="e">
        <f>SUMIFS(#REF!,#REF!,A45,#REF!,$D$6,#REF!,"GASOLINA")</f>
        <v>#REF!</v>
      </c>
      <c r="E45" s="107" t="e">
        <f>SUMIFS(#REF!,#REF!,A45,#REF!,$E$6,#REF!,"GASOLINA")</f>
        <v>#REF!</v>
      </c>
      <c r="F45" s="107" t="e">
        <f>SUMIFS(#REF!,#REF!,A45,#REF!,$F$6,#REF!,"GASOLINA")</f>
        <v>#REF!</v>
      </c>
      <c r="G45" s="105" t="e">
        <f>SUMIFS(#REF!,#REF!,A45,#REF!,$G$6,#REF!,"GASOLINA")</f>
        <v>#REF!</v>
      </c>
      <c r="H45" s="105" t="e">
        <f>SUMIFS(#REF!,#REF!,A45,#REF!,$H$6,#REF!,"GASOLINA")</f>
        <v>#REF!</v>
      </c>
      <c r="I45" s="105" t="e">
        <f>SUMIFS(#REF!,#REF!,A45,#REF!,$I$6,#REF!,"GASOLINA")</f>
        <v>#REF!</v>
      </c>
      <c r="J45" s="105" t="e">
        <f>SUMIFS(#REF!,#REF!,A45,#REF!,$J$6,#REF!,"GASOLINA")</f>
        <v>#REF!</v>
      </c>
      <c r="K45" s="105" t="e">
        <f>SUMIFS(#REF!,#REF!,A45,#REF!,$K$6,#REF!,"GASOLINA")</f>
        <v>#REF!</v>
      </c>
      <c r="L45" s="105" t="e">
        <f>SUMIFS(#REF!,#REF!,A45,#REF!,$L$6,#REF!,"GASOLINA")</f>
        <v>#REF!</v>
      </c>
      <c r="M45" s="105" t="e">
        <f>SUMIFS(#REF!,#REF!,A45,#REF!,$M$6,#REF!,"GASOLINA")</f>
        <v>#REF!</v>
      </c>
      <c r="N45" s="108" t="e">
        <f>SUM(Tabela15[[#This Row],[JAN]:[DEZ]])</f>
        <v>#REF!</v>
      </c>
    </row>
    <row r="46" spans="1:14" x14ac:dyDescent="0.25">
      <c r="A46" s="109" t="s">
        <v>58</v>
      </c>
      <c r="B46" s="105" t="e">
        <f>SUMIFS(#REF!,#REF!,A46,#REF!,$B$6,#REF!,"GASOLINA")</f>
        <v>#REF!</v>
      </c>
      <c r="C46" s="106" t="e">
        <f>SUMIFS(#REF!,#REF!,A46,#REF!,$C$6,#REF!,"GASOLINA")</f>
        <v>#REF!</v>
      </c>
      <c r="D46" s="105" t="e">
        <f>SUMIFS(#REF!,#REF!,A46,#REF!,$D$6,#REF!,"GASOLINA")</f>
        <v>#REF!</v>
      </c>
      <c r="E46" s="107" t="e">
        <f>SUMIFS(#REF!,#REF!,A46,#REF!,$E$6,#REF!,"GASOLINA")</f>
        <v>#REF!</v>
      </c>
      <c r="F46" s="107" t="e">
        <f>SUMIFS(#REF!,#REF!,A46,#REF!,$F$6,#REF!,"GASOLINA")</f>
        <v>#REF!</v>
      </c>
      <c r="G46" s="105" t="e">
        <f>SUMIFS(#REF!,#REF!,A46,#REF!,$G$6,#REF!,"GASOLINA")</f>
        <v>#REF!</v>
      </c>
      <c r="H46" s="105" t="e">
        <f>SUMIFS(#REF!,#REF!,A46,#REF!,$H$6,#REF!,"GASOLINA")</f>
        <v>#REF!</v>
      </c>
      <c r="I46" s="105" t="e">
        <f>SUMIFS(#REF!,#REF!,A46,#REF!,$I$6,#REF!,"GASOLINA")</f>
        <v>#REF!</v>
      </c>
      <c r="J46" s="105" t="e">
        <f>SUMIFS(#REF!,#REF!,A46,#REF!,$J$6,#REF!,"GASOLINA")</f>
        <v>#REF!</v>
      </c>
      <c r="K46" s="105" t="e">
        <f>SUMIFS(#REF!,#REF!,A46,#REF!,$K$6,#REF!,"GASOLINA")</f>
        <v>#REF!</v>
      </c>
      <c r="L46" s="105" t="e">
        <f>SUMIFS(#REF!,#REF!,A46,#REF!,$L$6,#REF!,"GASOLINA")</f>
        <v>#REF!</v>
      </c>
      <c r="M46" s="105" t="e">
        <f>SUMIFS(#REF!,#REF!,A46,#REF!,$M$6,#REF!,"GASOLINA")</f>
        <v>#REF!</v>
      </c>
      <c r="N46" s="108" t="e">
        <f>SUM(Tabela15[[#This Row],[JAN]:[DEZ]])</f>
        <v>#REF!</v>
      </c>
    </row>
    <row r="47" spans="1:14" x14ac:dyDescent="0.25">
      <c r="A47" s="109" t="s">
        <v>59</v>
      </c>
      <c r="B47" s="105" t="e">
        <f>SUMIFS(#REF!,#REF!,A47,#REF!,$B$6,#REF!,"GASOLINA")</f>
        <v>#REF!</v>
      </c>
      <c r="C47" s="106" t="e">
        <f>SUMIFS(#REF!,#REF!,A47,#REF!,$C$6,#REF!,"GASOLINA")</f>
        <v>#REF!</v>
      </c>
      <c r="D47" s="105" t="e">
        <f>SUMIFS(#REF!,#REF!,A47,#REF!,$D$6,#REF!,"GASOLINA")</f>
        <v>#REF!</v>
      </c>
      <c r="E47" s="107" t="e">
        <f>SUMIFS(#REF!,#REF!,A47,#REF!,$E$6,#REF!,"GASOLINA")</f>
        <v>#REF!</v>
      </c>
      <c r="F47" s="107" t="e">
        <f>SUMIFS(#REF!,#REF!,A47,#REF!,$F$6,#REF!,"GASOLINA")</f>
        <v>#REF!</v>
      </c>
      <c r="G47" s="105" t="e">
        <f>SUMIFS(#REF!,#REF!,A47,#REF!,$G$6,#REF!,"GASOLINA")</f>
        <v>#REF!</v>
      </c>
      <c r="H47" s="105" t="e">
        <f>SUMIFS(#REF!,#REF!,A47,#REF!,$H$6,#REF!,"GASOLINA")</f>
        <v>#REF!</v>
      </c>
      <c r="I47" s="105" t="e">
        <f>SUMIFS(#REF!,#REF!,A47,#REF!,$I$6,#REF!,"GASOLINA")</f>
        <v>#REF!</v>
      </c>
      <c r="J47" s="105" t="e">
        <f>SUMIFS(#REF!,#REF!,A47,#REF!,$J$6,#REF!,"GASOLINA")</f>
        <v>#REF!</v>
      </c>
      <c r="K47" s="105" t="e">
        <f>SUMIFS(#REF!,#REF!,A47,#REF!,$K$6,#REF!,"GASOLINA")</f>
        <v>#REF!</v>
      </c>
      <c r="L47" s="105" t="e">
        <f>SUMIFS(#REF!,#REF!,A47,#REF!,$L$6,#REF!,"GASOLINA")</f>
        <v>#REF!</v>
      </c>
      <c r="M47" s="105" t="e">
        <f>SUMIFS(#REF!,#REF!,A47,#REF!,$M$6,#REF!,"GASOLINA")</f>
        <v>#REF!</v>
      </c>
      <c r="N47" s="108" t="e">
        <f>SUM(Tabela15[[#This Row],[JAN]:[DEZ]])</f>
        <v>#REF!</v>
      </c>
    </row>
    <row r="48" spans="1:14" x14ac:dyDescent="0.25">
      <c r="A48" s="112" t="s">
        <v>61</v>
      </c>
      <c r="B48" s="105" t="e">
        <f>SUMIFS(#REF!,#REF!,A48,#REF!,$B$6,#REF!,"GASOLINA")</f>
        <v>#REF!</v>
      </c>
      <c r="C48" s="106" t="e">
        <f>SUMIFS(#REF!,#REF!,A48,#REF!,$C$6,#REF!,"GASOLINA")</f>
        <v>#REF!</v>
      </c>
      <c r="D48" s="105" t="e">
        <f>SUMIFS(#REF!,#REF!,A48,#REF!,$D$6,#REF!,"GASOLINA")</f>
        <v>#REF!</v>
      </c>
      <c r="E48" s="107" t="e">
        <f>SUMIFS(#REF!,#REF!,A48,#REF!,$E$6,#REF!,"GASOLINA")</f>
        <v>#REF!</v>
      </c>
      <c r="F48" s="107" t="e">
        <f>SUMIFS(#REF!,#REF!,A48,#REF!,$F$6,#REF!,"GASOLINA")</f>
        <v>#REF!</v>
      </c>
      <c r="G48" s="105" t="e">
        <f>SUMIFS(#REF!,#REF!,A48,#REF!,$G$6,#REF!,"GASOLINA")</f>
        <v>#REF!</v>
      </c>
      <c r="H48" s="105" t="e">
        <f>SUMIFS(#REF!,#REF!,A48,#REF!,$H$6,#REF!,"GASOLINA")</f>
        <v>#REF!</v>
      </c>
      <c r="I48" s="105" t="e">
        <f>SUMIFS(#REF!,#REF!,A48,#REF!,$I$6,#REF!,"GASOLINA")</f>
        <v>#REF!</v>
      </c>
      <c r="J48" s="105" t="e">
        <f>SUMIFS(#REF!,#REF!,A48,#REF!,$J$6,#REF!,"GASOLINA")</f>
        <v>#REF!</v>
      </c>
      <c r="K48" s="105" t="e">
        <f>SUMIFS(#REF!,#REF!,A48,#REF!,$K$6,#REF!,"GASOLINA")</f>
        <v>#REF!</v>
      </c>
      <c r="L48" s="105" t="e">
        <f>SUMIFS(#REF!,#REF!,A48,#REF!,$L$6,#REF!,"GASOLINA")</f>
        <v>#REF!</v>
      </c>
      <c r="M48" s="105" t="e">
        <f>SUMIFS(#REF!,#REF!,A48,#REF!,$M$6,#REF!,"GASOLINA")</f>
        <v>#REF!</v>
      </c>
      <c r="N48" s="108" t="e">
        <f>SUM(Tabela15[[#This Row],[JAN]:[DEZ]])</f>
        <v>#REF!</v>
      </c>
    </row>
    <row r="49" spans="1:14" x14ac:dyDescent="0.25">
      <c r="A49" s="104" t="s">
        <v>62</v>
      </c>
      <c r="B49" s="105" t="e">
        <f>SUMIFS(#REF!,#REF!,A49,#REF!,$B$6,#REF!,"GASOLINA")</f>
        <v>#REF!</v>
      </c>
      <c r="C49" s="106" t="e">
        <f>SUMIFS(#REF!,#REF!,A49,#REF!,$C$6,#REF!,"GASOLINA")</f>
        <v>#REF!</v>
      </c>
      <c r="D49" s="105" t="e">
        <f>SUMIFS(#REF!,#REF!,A49,#REF!,$D$6,#REF!,"GASOLINA")</f>
        <v>#REF!</v>
      </c>
      <c r="E49" s="107" t="e">
        <f>SUMIFS(#REF!,#REF!,A49,#REF!,$E$6,#REF!,"GASOLINA")</f>
        <v>#REF!</v>
      </c>
      <c r="F49" s="107" t="e">
        <f>SUMIFS(#REF!,#REF!,A49,#REF!,$F$6,#REF!,"GASOLINA")</f>
        <v>#REF!</v>
      </c>
      <c r="G49" s="105" t="e">
        <f>SUMIFS(#REF!,#REF!,A49,#REF!,$G$6,#REF!,"GASOLINA")</f>
        <v>#REF!</v>
      </c>
      <c r="H49" s="105" t="e">
        <f>SUMIFS(#REF!,#REF!,A49,#REF!,$H$6,#REF!,"GASOLINA")</f>
        <v>#REF!</v>
      </c>
      <c r="I49" s="105" t="e">
        <f>SUMIFS(#REF!,#REF!,A49,#REF!,$I$6,#REF!,"GASOLINA")</f>
        <v>#REF!</v>
      </c>
      <c r="J49" s="105" t="e">
        <f>SUMIFS(#REF!,#REF!,A49,#REF!,$J$6,#REF!,"GASOLINA")</f>
        <v>#REF!</v>
      </c>
      <c r="K49" s="105" t="e">
        <f>SUMIFS(#REF!,#REF!,A49,#REF!,$K$6,#REF!,"GASOLINA")</f>
        <v>#REF!</v>
      </c>
      <c r="L49" s="105" t="e">
        <f>SUMIFS(#REF!,#REF!,A49,#REF!,$L$6,#REF!,"GASOLINA")</f>
        <v>#REF!</v>
      </c>
      <c r="M49" s="105" t="e">
        <f>SUMIFS(#REF!,#REF!,A49,#REF!,$M$6,#REF!,"GASOLINA")</f>
        <v>#REF!</v>
      </c>
      <c r="N49" s="108" t="e">
        <f>SUM(Tabela15[[#This Row],[JAN]:[DEZ]])</f>
        <v>#REF!</v>
      </c>
    </row>
    <row r="50" spans="1:14" x14ac:dyDescent="0.25">
      <c r="A50" s="109" t="s">
        <v>63</v>
      </c>
      <c r="B50" s="105" t="e">
        <f>SUMIFS(#REF!,#REF!,A50,#REF!,$B$6,#REF!,"GASOLINA")</f>
        <v>#REF!</v>
      </c>
      <c r="C50" s="106" t="e">
        <f>SUMIFS(#REF!,#REF!,A50,#REF!,$C$6,#REF!,"GASOLINA")</f>
        <v>#REF!</v>
      </c>
      <c r="D50" s="105" t="e">
        <f>SUMIFS(#REF!,#REF!,A50,#REF!,$D$6,#REF!,"GASOLINA")</f>
        <v>#REF!</v>
      </c>
      <c r="E50" s="107" t="e">
        <f>SUMIFS(#REF!,#REF!,A50,#REF!,$E$6,#REF!,"GASOLINA")</f>
        <v>#REF!</v>
      </c>
      <c r="F50" s="107" t="e">
        <f>SUMIFS(#REF!,#REF!,A50,#REF!,$F$6,#REF!,"GASOLINA")</f>
        <v>#REF!</v>
      </c>
      <c r="G50" s="105" t="e">
        <f>SUMIFS(#REF!,#REF!,A50,#REF!,$G$6,#REF!,"GASOLINA")</f>
        <v>#REF!</v>
      </c>
      <c r="H50" s="105" t="e">
        <f>SUMIFS(#REF!,#REF!,A50,#REF!,$H$6,#REF!,"GASOLINA")</f>
        <v>#REF!</v>
      </c>
      <c r="I50" s="105" t="e">
        <f>SUMIFS(#REF!,#REF!,A50,#REF!,$I$6,#REF!,"GASOLINA")</f>
        <v>#REF!</v>
      </c>
      <c r="J50" s="105" t="e">
        <f>SUMIFS(#REF!,#REF!,A50,#REF!,$J$6,#REF!,"GASOLINA")</f>
        <v>#REF!</v>
      </c>
      <c r="K50" s="105" t="e">
        <f>SUMIFS(#REF!,#REF!,A50,#REF!,$K$6,#REF!,"GASOLINA")</f>
        <v>#REF!</v>
      </c>
      <c r="L50" s="105" t="e">
        <f>SUMIFS(#REF!,#REF!,A50,#REF!,$L$6,#REF!,"GASOLINA")</f>
        <v>#REF!</v>
      </c>
      <c r="M50" s="105" t="e">
        <f>SUMIFS(#REF!,#REF!,A50,#REF!,$M$6,#REF!,"GASOLINA")</f>
        <v>#REF!</v>
      </c>
      <c r="N50" s="108" t="e">
        <f>SUM(Tabela15[[#This Row],[JAN]:[DEZ]])</f>
        <v>#REF!</v>
      </c>
    </row>
    <row r="51" spans="1:14" x14ac:dyDescent="0.25">
      <c r="A51" s="104" t="s">
        <v>60</v>
      </c>
      <c r="B51" s="105" t="e">
        <f>SUMIFS(#REF!,#REF!,A51,#REF!,$B$6,#REF!,"GASOLINA")</f>
        <v>#REF!</v>
      </c>
      <c r="C51" s="106" t="e">
        <f>SUMIFS(#REF!,#REF!,A51,#REF!,$C$6,#REF!,"GASOLINA")</f>
        <v>#REF!</v>
      </c>
      <c r="D51" s="105" t="e">
        <f>SUMIFS(#REF!,#REF!,A51,#REF!,$D$6,#REF!,"GASOLINA")</f>
        <v>#REF!</v>
      </c>
      <c r="E51" s="107" t="e">
        <f>SUMIFS(#REF!,#REF!,A51,#REF!,$E$6,#REF!,"GASOLINA")</f>
        <v>#REF!</v>
      </c>
      <c r="F51" s="107" t="e">
        <f>SUMIFS(#REF!,#REF!,A51,#REF!,$F$6,#REF!,"GASOLINA")</f>
        <v>#REF!</v>
      </c>
      <c r="G51" s="105" t="e">
        <f>SUMIFS(#REF!,#REF!,A51,#REF!,$G$6,#REF!,"GASOLINA")</f>
        <v>#REF!</v>
      </c>
      <c r="H51" s="105" t="e">
        <f>SUMIFS(#REF!,#REF!,A51,#REF!,$H$6,#REF!,"GASOLINA")</f>
        <v>#REF!</v>
      </c>
      <c r="I51" s="105" t="e">
        <f>SUMIFS(#REF!,#REF!,A51,#REF!,$I$6,#REF!,"GASOLINA")</f>
        <v>#REF!</v>
      </c>
      <c r="J51" s="105" t="e">
        <f>SUMIFS(#REF!,#REF!,A51,#REF!,$J$6,#REF!,"GASOLINA")</f>
        <v>#REF!</v>
      </c>
      <c r="K51" s="105" t="e">
        <f>SUMIFS(#REF!,#REF!,A51,#REF!,$K$6,#REF!,"GASOLINA")</f>
        <v>#REF!</v>
      </c>
      <c r="L51" s="105" t="e">
        <f>SUMIFS(#REF!,#REF!,A51,#REF!,$L$6,#REF!,"GASOLINA")</f>
        <v>#REF!</v>
      </c>
      <c r="M51" s="105" t="e">
        <f>SUMIFS(#REF!,#REF!,A51,#REF!,$M$6,#REF!,"GASOLINA")</f>
        <v>#REF!</v>
      </c>
      <c r="N51" s="108" t="e">
        <f>SUM(Tabela15[[#This Row],[JAN]:[DEZ]])</f>
        <v>#REF!</v>
      </c>
    </row>
    <row r="52" spans="1:14" x14ac:dyDescent="0.25">
      <c r="A52" s="109" t="s">
        <v>24</v>
      </c>
      <c r="B52" s="105" t="e">
        <f>SUMIFS(#REF!,#REF!,A52,#REF!,$B$6,#REF!,"GASOLINA")</f>
        <v>#REF!</v>
      </c>
      <c r="C52" s="106" t="e">
        <f>SUMIFS(#REF!,#REF!,A52,#REF!,$C$6,#REF!,"GASOLINA")</f>
        <v>#REF!</v>
      </c>
      <c r="D52" s="105" t="e">
        <f>SUMIFS(#REF!,#REF!,A52,#REF!,$D$6,#REF!,"GASOLINA")</f>
        <v>#REF!</v>
      </c>
      <c r="E52" s="107" t="e">
        <f>SUMIFS(#REF!,#REF!,A52,#REF!,$E$6,#REF!,"GASOLINA")</f>
        <v>#REF!</v>
      </c>
      <c r="F52" s="107" t="e">
        <f>SUMIFS(#REF!,#REF!,A52,#REF!,$F$6,#REF!,"GASOLINA")</f>
        <v>#REF!</v>
      </c>
      <c r="G52" s="105" t="e">
        <f>SUMIFS(#REF!,#REF!,A52,#REF!,$G$6,#REF!,"GASOLINA")</f>
        <v>#REF!</v>
      </c>
      <c r="H52" s="105" t="e">
        <f>SUMIFS(#REF!,#REF!,A52,#REF!,$H$6,#REF!,"GASOLINA")</f>
        <v>#REF!</v>
      </c>
      <c r="I52" s="105" t="e">
        <f>SUMIFS(#REF!,#REF!,A52,#REF!,$I$6,#REF!,"GASOLINA")</f>
        <v>#REF!</v>
      </c>
      <c r="J52" s="105" t="e">
        <f>SUMIFS(#REF!,#REF!,A52,#REF!,$J$6,#REF!,"GASOLINA")</f>
        <v>#REF!</v>
      </c>
      <c r="K52" s="105" t="e">
        <f>SUMIFS(#REF!,#REF!,A52,#REF!,$K$6,#REF!,"GASOLINA")</f>
        <v>#REF!</v>
      </c>
      <c r="L52" s="105" t="e">
        <f>SUMIFS(#REF!,#REF!,A52,#REF!,$L$6,#REF!,"GASOLINA")</f>
        <v>#REF!</v>
      </c>
      <c r="M52" s="105" t="e">
        <f>SUMIFS(#REF!,#REF!,A52,#REF!,$M$6,#REF!,"GASOLINA")</f>
        <v>#REF!</v>
      </c>
      <c r="N52" s="108" t="e">
        <f>SUM(Tabela15[[#This Row],[JAN]:[DEZ]])</f>
        <v>#REF!</v>
      </c>
    </row>
    <row r="53" spans="1:14" x14ac:dyDescent="0.25">
      <c r="A53" s="104" t="s">
        <v>64</v>
      </c>
      <c r="B53" s="105" t="e">
        <f>SUMIFS(#REF!,#REF!,A53,#REF!,$B$6,#REF!,"GASOLINA")</f>
        <v>#REF!</v>
      </c>
      <c r="C53" s="106" t="e">
        <f>SUMIFS(#REF!,#REF!,A53,#REF!,$C$6,#REF!,"GASOLINA")</f>
        <v>#REF!</v>
      </c>
      <c r="D53" s="105" t="e">
        <f>SUMIFS(#REF!,#REF!,A53,#REF!,$D$6,#REF!,"GASOLINA")</f>
        <v>#REF!</v>
      </c>
      <c r="E53" s="107" t="e">
        <f>SUMIFS(#REF!,#REF!,A53,#REF!,$E$6,#REF!,"GASOLINA")</f>
        <v>#REF!</v>
      </c>
      <c r="F53" s="107" t="e">
        <f>SUMIFS(#REF!,#REF!,A53,#REF!,$F$6,#REF!,"GASOLINA")</f>
        <v>#REF!</v>
      </c>
      <c r="G53" s="105" t="e">
        <f>SUMIFS(#REF!,#REF!,A53,#REF!,$G$6,#REF!,"GASOLINA")</f>
        <v>#REF!</v>
      </c>
      <c r="H53" s="105" t="e">
        <f>SUMIFS(#REF!,#REF!,A53,#REF!,$H$6,#REF!,"GASOLINA")</f>
        <v>#REF!</v>
      </c>
      <c r="I53" s="105" t="e">
        <f>SUMIFS(#REF!,#REF!,A53,#REF!,$I$6,#REF!,"GASOLINA")</f>
        <v>#REF!</v>
      </c>
      <c r="J53" s="105" t="e">
        <f>SUMIFS(#REF!,#REF!,A53,#REF!,$J$6,#REF!,"GASOLINA")</f>
        <v>#REF!</v>
      </c>
      <c r="K53" s="105" t="e">
        <f>SUMIFS(#REF!,#REF!,A53,#REF!,$K$6,#REF!,"GASOLINA")</f>
        <v>#REF!</v>
      </c>
      <c r="L53" s="105" t="e">
        <f>SUMIFS(#REF!,#REF!,A53,#REF!,$L$6,#REF!,"GASOLINA")</f>
        <v>#REF!</v>
      </c>
      <c r="M53" s="105" t="e">
        <f>SUMIFS(#REF!,#REF!,A53,#REF!,$M$6,#REF!,"GASOLINA")</f>
        <v>#REF!</v>
      </c>
      <c r="N53" s="108" t="e">
        <f>SUM(Tabela15[[#This Row],[JAN]:[DEZ]])</f>
        <v>#REF!</v>
      </c>
    </row>
    <row r="54" spans="1:14" x14ac:dyDescent="0.25">
      <c r="A54" s="104" t="s">
        <v>65</v>
      </c>
      <c r="B54" s="105" t="e">
        <f>SUMIFS(#REF!,#REF!,A54,#REF!,$B$6,#REF!,"GASOLINA")</f>
        <v>#REF!</v>
      </c>
      <c r="C54" s="106" t="e">
        <f>SUMIFS(#REF!,#REF!,A54,#REF!,$C$6,#REF!,"GASOLINA")</f>
        <v>#REF!</v>
      </c>
      <c r="D54" s="105" t="e">
        <f>SUMIFS(#REF!,#REF!,A54,#REF!,$D$6,#REF!,"GASOLINA")</f>
        <v>#REF!</v>
      </c>
      <c r="E54" s="107" t="e">
        <f>SUMIFS(#REF!,#REF!,A54,#REF!,$E$6,#REF!,"GASOLINA")</f>
        <v>#REF!</v>
      </c>
      <c r="F54" s="107" t="e">
        <f>SUMIFS(#REF!,#REF!,A54,#REF!,$F$6,#REF!,"GASOLINA")</f>
        <v>#REF!</v>
      </c>
      <c r="G54" s="105" t="e">
        <f>SUMIFS(#REF!,#REF!,A54,#REF!,$G$6,#REF!,"GASOLINA")</f>
        <v>#REF!</v>
      </c>
      <c r="H54" s="105" t="e">
        <f>SUMIFS(#REF!,#REF!,A54,#REF!,$H$6,#REF!,"GASOLINA")</f>
        <v>#REF!</v>
      </c>
      <c r="I54" s="105" t="e">
        <f>SUMIFS(#REF!,#REF!,A54,#REF!,$I$6,#REF!,"GASOLINA")</f>
        <v>#REF!</v>
      </c>
      <c r="J54" s="105" t="e">
        <f>SUMIFS(#REF!,#REF!,A54,#REF!,$J$6,#REF!,"GASOLINA")</f>
        <v>#REF!</v>
      </c>
      <c r="K54" s="105" t="e">
        <f>SUMIFS(#REF!,#REF!,A54,#REF!,$K$6,#REF!,"GASOLINA")</f>
        <v>#REF!</v>
      </c>
      <c r="L54" s="105" t="e">
        <f>SUMIFS(#REF!,#REF!,A54,#REF!,$L$6,#REF!,"GASOLINA")</f>
        <v>#REF!</v>
      </c>
      <c r="M54" s="105" t="e">
        <f>SUMIFS(#REF!,#REF!,A54,#REF!,$M$6,#REF!,"GASOLINA")</f>
        <v>#REF!</v>
      </c>
      <c r="N54" s="108" t="e">
        <f>SUM(Tabela15[[#This Row],[JAN]:[DEZ]])</f>
        <v>#REF!</v>
      </c>
    </row>
    <row r="55" spans="1:14" x14ac:dyDescent="0.25">
      <c r="A55" s="104" t="s">
        <v>66</v>
      </c>
      <c r="B55" s="105" t="e">
        <f>SUMIFS(#REF!,#REF!,A55,#REF!,$B$6,#REF!,"GASOLINA")</f>
        <v>#REF!</v>
      </c>
      <c r="C55" s="106" t="e">
        <f>SUMIFS(#REF!,#REF!,A55,#REF!,$C$6,#REF!,"GASOLINA")</f>
        <v>#REF!</v>
      </c>
      <c r="D55" s="105" t="e">
        <f>SUMIFS(#REF!,#REF!,A55,#REF!,$D$6,#REF!,"GASOLINA")</f>
        <v>#REF!</v>
      </c>
      <c r="E55" s="107" t="e">
        <f>SUMIFS(#REF!,#REF!,A55,#REF!,$E$6,#REF!,"GASOLINA")</f>
        <v>#REF!</v>
      </c>
      <c r="F55" s="107" t="e">
        <f>SUMIFS(#REF!,#REF!,A55,#REF!,$F$6,#REF!,"GASOLINA")</f>
        <v>#REF!</v>
      </c>
      <c r="G55" s="105" t="e">
        <f>SUMIFS(#REF!,#REF!,A55,#REF!,$G$6,#REF!,"GASOLINA")</f>
        <v>#REF!</v>
      </c>
      <c r="H55" s="105" t="e">
        <f>SUMIFS(#REF!,#REF!,A55,#REF!,$H$6,#REF!,"GASOLINA")</f>
        <v>#REF!</v>
      </c>
      <c r="I55" s="105" t="e">
        <f>SUMIFS(#REF!,#REF!,A55,#REF!,$I$6,#REF!,"GASOLINA")</f>
        <v>#REF!</v>
      </c>
      <c r="J55" s="105" t="e">
        <f>SUMIFS(#REF!,#REF!,A55,#REF!,$J$6,#REF!,"GASOLINA")</f>
        <v>#REF!</v>
      </c>
      <c r="K55" s="105" t="e">
        <f>SUMIFS(#REF!,#REF!,A55,#REF!,$K$6,#REF!,"GASOLINA")</f>
        <v>#REF!</v>
      </c>
      <c r="L55" s="105" t="e">
        <f>SUMIFS(#REF!,#REF!,A55,#REF!,$L$6,#REF!,"GASOLINA")</f>
        <v>#REF!</v>
      </c>
      <c r="M55" s="105" t="e">
        <f>SUMIFS(#REF!,#REF!,A55,#REF!,$M$6,#REF!,"GASOLINA")</f>
        <v>#REF!</v>
      </c>
      <c r="N55" s="108" t="e">
        <f>SUM(Tabela15[[#This Row],[JAN]:[DEZ]])</f>
        <v>#REF!</v>
      </c>
    </row>
    <row r="56" spans="1:14" x14ac:dyDescent="0.25">
      <c r="A56" s="104" t="s">
        <v>25</v>
      </c>
      <c r="B56" s="105" t="e">
        <f>SUMIFS(#REF!,#REF!,A56,#REF!,$B$6,#REF!,"GASOLINA")</f>
        <v>#REF!</v>
      </c>
      <c r="C56" s="106" t="e">
        <f>SUMIFS(#REF!,#REF!,A56,#REF!,$C$6,#REF!,"GASOLINA")</f>
        <v>#REF!</v>
      </c>
      <c r="D56" s="105" t="e">
        <f>SUMIFS(#REF!,#REF!,A56,#REF!,$D$6,#REF!,"GASOLINA")</f>
        <v>#REF!</v>
      </c>
      <c r="E56" s="107" t="e">
        <f>SUMIFS(#REF!,#REF!,A56,#REF!,$E$6,#REF!,"GASOLINA")</f>
        <v>#REF!</v>
      </c>
      <c r="F56" s="107" t="e">
        <f>SUMIFS(#REF!,#REF!,A56,#REF!,$F$6,#REF!,"GASOLINA")</f>
        <v>#REF!</v>
      </c>
      <c r="G56" s="105" t="e">
        <f>SUMIFS(#REF!,#REF!,A56,#REF!,$G$6,#REF!,"GASOLINA")</f>
        <v>#REF!</v>
      </c>
      <c r="H56" s="105" t="e">
        <f>SUMIFS(#REF!,#REF!,A56,#REF!,$H$6,#REF!,"GASOLINA")</f>
        <v>#REF!</v>
      </c>
      <c r="I56" s="105" t="e">
        <f>SUMIFS(#REF!,#REF!,A56,#REF!,$I$6,#REF!,"GASOLINA")</f>
        <v>#REF!</v>
      </c>
      <c r="J56" s="105" t="e">
        <f>SUMIFS(#REF!,#REF!,A56,#REF!,$J$6,#REF!,"GASOLINA")</f>
        <v>#REF!</v>
      </c>
      <c r="K56" s="105" t="e">
        <f>SUMIFS(#REF!,#REF!,A56,#REF!,$K$6,#REF!,"GASOLINA")</f>
        <v>#REF!</v>
      </c>
      <c r="L56" s="105" t="e">
        <f>SUMIFS(#REF!,#REF!,A56,#REF!,$L$6,#REF!,"GASOLINA")</f>
        <v>#REF!</v>
      </c>
      <c r="M56" s="105" t="e">
        <f>SUMIFS(#REF!,#REF!,A56,#REF!,$M$6,#REF!,"GASOLINA")</f>
        <v>#REF!</v>
      </c>
      <c r="N56" s="108" t="e">
        <f>SUM(Tabela15[[#This Row],[JAN]:[DEZ]])</f>
        <v>#REF!</v>
      </c>
    </row>
    <row r="57" spans="1:14" x14ac:dyDescent="0.25">
      <c r="A57" s="111" t="s">
        <v>80</v>
      </c>
      <c r="B57" s="105" t="e">
        <f>SUMIFS(#REF!,#REF!,A57,#REF!,$B$6,#REF!,"GASOLINA")</f>
        <v>#REF!</v>
      </c>
      <c r="C57" s="106" t="e">
        <f>SUMIFS(#REF!,#REF!,A57,#REF!,$C$6,#REF!,"GASOLINA")</f>
        <v>#REF!</v>
      </c>
      <c r="D57" s="105" t="e">
        <f>SUMIFS(#REF!,#REF!,A57,#REF!,$D$6,#REF!,"GASOLINA")</f>
        <v>#REF!</v>
      </c>
      <c r="E57" s="107" t="e">
        <f>SUMIFS(#REF!,#REF!,A57,#REF!,$E$6,#REF!,"GASOLINA")</f>
        <v>#REF!</v>
      </c>
      <c r="F57" s="107" t="e">
        <f>SUMIFS(#REF!,#REF!,A57,#REF!,$F$6,#REF!,"GASOLINA")</f>
        <v>#REF!</v>
      </c>
      <c r="G57" s="105" t="e">
        <f>SUMIFS(#REF!,#REF!,A57,#REF!,$G$6,#REF!,"GASOLINA")</f>
        <v>#REF!</v>
      </c>
      <c r="H57" s="105" t="e">
        <f>SUMIFS(#REF!,#REF!,A57,#REF!,$H$6,#REF!,"GASOLINA")</f>
        <v>#REF!</v>
      </c>
      <c r="I57" s="105" t="e">
        <f>SUMIFS(#REF!,#REF!,A57,#REF!,$I$6,#REF!,"GASOLINA")</f>
        <v>#REF!</v>
      </c>
      <c r="J57" s="105" t="e">
        <f>SUMIFS(#REF!,#REF!,A57,#REF!,$J$6,#REF!,"GASOLINA")</f>
        <v>#REF!</v>
      </c>
      <c r="K57" s="105" t="e">
        <f>SUMIFS(#REF!,#REF!,A57,#REF!,$K$6,#REF!,"GASOLINA")</f>
        <v>#REF!</v>
      </c>
      <c r="L57" s="105" t="e">
        <f>SUMIFS(#REF!,#REF!,A57,#REF!,$L$6,#REF!,"GASOLINA")</f>
        <v>#REF!</v>
      </c>
      <c r="M57" s="105" t="e">
        <f>SUMIFS(#REF!,#REF!,A57,#REF!,$M$6,#REF!,"GASOLINA")</f>
        <v>#REF!</v>
      </c>
      <c r="N57" s="108" t="e">
        <f>SUM(Tabela15[[#This Row],[JAN]:[DEZ]])</f>
        <v>#REF!</v>
      </c>
    </row>
    <row r="58" spans="1:14" x14ac:dyDescent="0.25">
      <c r="A58" s="104" t="s">
        <v>26</v>
      </c>
      <c r="B58" s="105" t="e">
        <f>SUMIFS(#REF!,#REF!,A58,#REF!,$B$6,#REF!,"GASOLINA")</f>
        <v>#REF!</v>
      </c>
      <c r="C58" s="106" t="e">
        <f>SUMIFS(#REF!,#REF!,A58,#REF!,$C$6,#REF!,"GASOLINA")</f>
        <v>#REF!</v>
      </c>
      <c r="D58" s="105" t="e">
        <f>SUMIFS(#REF!,#REF!,A58,#REF!,$D$6,#REF!,"GASOLINA")</f>
        <v>#REF!</v>
      </c>
      <c r="E58" s="107" t="e">
        <f>SUMIFS(#REF!,#REF!,A58,#REF!,$E$6,#REF!,"GASOLINA")</f>
        <v>#REF!</v>
      </c>
      <c r="F58" s="107" t="e">
        <f>SUMIFS(#REF!,#REF!,A58,#REF!,$F$6,#REF!,"GASOLINA")</f>
        <v>#REF!</v>
      </c>
      <c r="G58" s="105" t="e">
        <f>SUMIFS(#REF!,#REF!,A58,#REF!,$G$6,#REF!,"GASOLINA")</f>
        <v>#REF!</v>
      </c>
      <c r="H58" s="105" t="e">
        <f>SUMIFS(#REF!,#REF!,A58,#REF!,$H$6,#REF!,"GASOLINA")</f>
        <v>#REF!</v>
      </c>
      <c r="I58" s="105" t="e">
        <f>SUMIFS(#REF!,#REF!,A58,#REF!,$I$6,#REF!,"GASOLINA")</f>
        <v>#REF!</v>
      </c>
      <c r="J58" s="105" t="e">
        <f>SUMIFS(#REF!,#REF!,A58,#REF!,$J$6,#REF!,"GASOLINA")</f>
        <v>#REF!</v>
      </c>
      <c r="K58" s="105" t="e">
        <f>SUMIFS(#REF!,#REF!,A58,#REF!,$K$6,#REF!,"GASOLINA")</f>
        <v>#REF!</v>
      </c>
      <c r="L58" s="105" t="e">
        <f>SUMIFS(#REF!,#REF!,A58,#REF!,$L$6,#REF!,"GASOLINA")</f>
        <v>#REF!</v>
      </c>
      <c r="M58" s="105" t="e">
        <f>SUMIFS(#REF!,#REF!,A58,#REF!,$M$6,#REF!,"GASOLINA")</f>
        <v>#REF!</v>
      </c>
      <c r="N58" s="108" t="e">
        <f>SUM(Tabela15[[#This Row],[JAN]:[DEZ]])</f>
        <v>#REF!</v>
      </c>
    </row>
    <row r="59" spans="1:14" x14ac:dyDescent="0.25">
      <c r="A59" s="104" t="s">
        <v>27</v>
      </c>
      <c r="B59" s="105" t="e">
        <f>SUMIFS(#REF!,#REF!,A59,#REF!,$B$6,#REF!,"GASOLINA")</f>
        <v>#REF!</v>
      </c>
      <c r="C59" s="106" t="e">
        <f>SUMIFS(#REF!,#REF!,A59,#REF!,$C$6,#REF!,"GASOLINA")</f>
        <v>#REF!</v>
      </c>
      <c r="D59" s="105" t="e">
        <f>SUMIFS(#REF!,#REF!,A59,#REF!,$D$6,#REF!,"GASOLINA")</f>
        <v>#REF!</v>
      </c>
      <c r="E59" s="107" t="e">
        <f>SUMIFS(#REF!,#REF!,A59,#REF!,$E$6,#REF!,"GASOLINA")</f>
        <v>#REF!</v>
      </c>
      <c r="F59" s="107" t="e">
        <f>SUMIFS(#REF!,#REF!,A59,#REF!,$F$6,#REF!,"GASOLINA")</f>
        <v>#REF!</v>
      </c>
      <c r="G59" s="105" t="e">
        <f>SUMIFS(#REF!,#REF!,A59,#REF!,$G$6,#REF!,"GASOLINA")</f>
        <v>#REF!</v>
      </c>
      <c r="H59" s="105" t="e">
        <f>SUMIFS(#REF!,#REF!,A59,#REF!,$H$6,#REF!,"GASOLINA")</f>
        <v>#REF!</v>
      </c>
      <c r="I59" s="105" t="e">
        <f>SUMIFS(#REF!,#REF!,A59,#REF!,$I$6,#REF!,"GASOLINA")</f>
        <v>#REF!</v>
      </c>
      <c r="J59" s="105" t="e">
        <f>SUMIFS(#REF!,#REF!,A59,#REF!,$J$6,#REF!,"GASOLINA")</f>
        <v>#REF!</v>
      </c>
      <c r="K59" s="105" t="e">
        <f>SUMIFS(#REF!,#REF!,A59,#REF!,$K$6,#REF!,"GASOLINA")</f>
        <v>#REF!</v>
      </c>
      <c r="L59" s="105" t="e">
        <f>SUMIFS(#REF!,#REF!,A59,#REF!,$L$6,#REF!,"GASOLINA")</f>
        <v>#REF!</v>
      </c>
      <c r="M59" s="105" t="e">
        <f>SUMIFS(#REF!,#REF!,A59,#REF!,$M$6,#REF!,"GASOLINA")</f>
        <v>#REF!</v>
      </c>
      <c r="N59" s="108" t="e">
        <f>SUM(Tabela15[[#This Row],[JAN]:[DEZ]])</f>
        <v>#REF!</v>
      </c>
    </row>
    <row r="60" spans="1:14" x14ac:dyDescent="0.25">
      <c r="A60" s="109" t="s">
        <v>28</v>
      </c>
      <c r="B60" s="105" t="e">
        <f>SUMIFS(#REF!,#REF!,A60,#REF!,$B$6,#REF!,"GASOLINA")</f>
        <v>#REF!</v>
      </c>
      <c r="C60" s="106" t="e">
        <f>SUMIFS(#REF!,#REF!,A60,#REF!,$C$6,#REF!,"GASOLINA")</f>
        <v>#REF!</v>
      </c>
      <c r="D60" s="105" t="e">
        <f>SUMIFS(#REF!,#REF!,A60,#REF!,$D$6,#REF!,"GASOLINA")</f>
        <v>#REF!</v>
      </c>
      <c r="E60" s="107" t="e">
        <f>SUMIFS(#REF!,#REF!,A60,#REF!,$E$6,#REF!,"GASOLINA")</f>
        <v>#REF!</v>
      </c>
      <c r="F60" s="107" t="e">
        <f>SUMIFS(#REF!,#REF!,A60,#REF!,$F$6,#REF!,"GASOLINA")</f>
        <v>#REF!</v>
      </c>
      <c r="G60" s="105" t="e">
        <f>SUMIFS(#REF!,#REF!,A60,#REF!,$G$6,#REF!,"GASOLINA")</f>
        <v>#REF!</v>
      </c>
      <c r="H60" s="105" t="e">
        <f>SUMIFS(#REF!,#REF!,A60,#REF!,$H$6,#REF!,"GASOLINA")</f>
        <v>#REF!</v>
      </c>
      <c r="I60" s="105" t="e">
        <f>SUMIFS(#REF!,#REF!,A60,#REF!,$I$6,#REF!,"GASOLINA")</f>
        <v>#REF!</v>
      </c>
      <c r="J60" s="105" t="e">
        <f>SUMIFS(#REF!,#REF!,A60,#REF!,$J$6,#REF!,"GASOLINA")</f>
        <v>#REF!</v>
      </c>
      <c r="K60" s="105" t="e">
        <f>SUMIFS(#REF!,#REF!,A60,#REF!,$K$6,#REF!,"GASOLINA")</f>
        <v>#REF!</v>
      </c>
      <c r="L60" s="105" t="e">
        <f>SUMIFS(#REF!,#REF!,A60,#REF!,$L$6,#REF!,"GASOLINA")</f>
        <v>#REF!</v>
      </c>
      <c r="M60" s="105" t="e">
        <f>SUMIFS(#REF!,#REF!,A60,#REF!,$M$6,#REF!,"GASOLINA")</f>
        <v>#REF!</v>
      </c>
      <c r="N60" s="108" t="e">
        <f>SUM(Tabela15[[#This Row],[JAN]:[DEZ]])</f>
        <v>#REF!</v>
      </c>
    </row>
    <row r="61" spans="1:14" x14ac:dyDescent="0.25">
      <c r="A61" s="109" t="s">
        <v>29</v>
      </c>
      <c r="B61" s="105" t="e">
        <f>SUMIFS(#REF!,#REF!,A61,#REF!,$B$6,#REF!,"GASOLINA")</f>
        <v>#REF!</v>
      </c>
      <c r="C61" s="106" t="e">
        <f>SUMIFS(#REF!,#REF!,A61,#REF!,$C$6,#REF!,"GASOLINA")</f>
        <v>#REF!</v>
      </c>
      <c r="D61" s="105" t="e">
        <f>SUMIFS(#REF!,#REF!,A61,#REF!,$D$6,#REF!,"GASOLINA")</f>
        <v>#REF!</v>
      </c>
      <c r="E61" s="107" t="e">
        <f>SUMIFS(#REF!,#REF!,A61,#REF!,$E$6,#REF!,"GASOLINA")</f>
        <v>#REF!</v>
      </c>
      <c r="F61" s="107" t="e">
        <f>SUMIFS(#REF!,#REF!,A61,#REF!,$F$6,#REF!,"GASOLINA")</f>
        <v>#REF!</v>
      </c>
      <c r="G61" s="105" t="e">
        <f>SUMIFS(#REF!,#REF!,A61,#REF!,$G$6,#REF!,"GASOLINA")</f>
        <v>#REF!</v>
      </c>
      <c r="H61" s="105" t="e">
        <f>SUMIFS(#REF!,#REF!,A61,#REF!,$H$6,#REF!,"GASOLINA")</f>
        <v>#REF!</v>
      </c>
      <c r="I61" s="105" t="e">
        <f>SUMIFS(#REF!,#REF!,A61,#REF!,$I$6,#REF!,"GASOLINA")</f>
        <v>#REF!</v>
      </c>
      <c r="J61" s="105" t="e">
        <f>SUMIFS(#REF!,#REF!,A61,#REF!,$J$6,#REF!,"GASOLINA")</f>
        <v>#REF!</v>
      </c>
      <c r="K61" s="105" t="e">
        <f>SUMIFS(#REF!,#REF!,A61,#REF!,$K$6,#REF!,"GASOLINA")</f>
        <v>#REF!</v>
      </c>
      <c r="L61" s="105" t="e">
        <f>SUMIFS(#REF!,#REF!,A61,#REF!,$L$6,#REF!,"GASOLINA")</f>
        <v>#REF!</v>
      </c>
      <c r="M61" s="105" t="e">
        <f>SUMIFS(#REF!,#REF!,A61,#REF!,$M$6,#REF!,"GASOLINA")</f>
        <v>#REF!</v>
      </c>
      <c r="N61" s="108" t="e">
        <f>SUM(Tabela15[[#This Row],[JAN]:[DEZ]])</f>
        <v>#REF!</v>
      </c>
    </row>
    <row r="62" spans="1:14" x14ac:dyDescent="0.25">
      <c r="A62" s="109" t="s">
        <v>30</v>
      </c>
      <c r="B62" s="105" t="e">
        <f>SUMIFS(#REF!,#REF!,A62,#REF!,$B$6,#REF!,"GASOLINA")</f>
        <v>#REF!</v>
      </c>
      <c r="C62" s="106" t="e">
        <f>SUMIFS(#REF!,#REF!,A62,#REF!,$C$6,#REF!,"GASOLINA")</f>
        <v>#REF!</v>
      </c>
      <c r="D62" s="105" t="e">
        <f>SUMIFS(#REF!,#REF!,A62,#REF!,$D$6,#REF!,"GASOLINA")</f>
        <v>#REF!</v>
      </c>
      <c r="E62" s="107" t="e">
        <f>SUMIFS(#REF!,#REF!,A62,#REF!,$E$6,#REF!,"GASOLINA")</f>
        <v>#REF!</v>
      </c>
      <c r="F62" s="107" t="e">
        <f>SUMIFS(#REF!,#REF!,A62,#REF!,$F$6,#REF!,"GASOLINA")</f>
        <v>#REF!</v>
      </c>
      <c r="G62" s="105" t="e">
        <f>SUMIFS(#REF!,#REF!,A62,#REF!,$G$6,#REF!,"GASOLINA")</f>
        <v>#REF!</v>
      </c>
      <c r="H62" s="105" t="e">
        <f>SUMIFS(#REF!,#REF!,A62,#REF!,$H$6,#REF!,"GASOLINA")</f>
        <v>#REF!</v>
      </c>
      <c r="I62" s="105" t="e">
        <f>SUMIFS(#REF!,#REF!,A62,#REF!,$I$6,#REF!,"GASOLINA")</f>
        <v>#REF!</v>
      </c>
      <c r="J62" s="105" t="e">
        <f>SUMIFS(#REF!,#REF!,A62,#REF!,$J$6,#REF!,"GASOLINA")</f>
        <v>#REF!</v>
      </c>
      <c r="K62" s="105" t="e">
        <f>SUMIFS(#REF!,#REF!,A62,#REF!,$K$6,#REF!,"GASOLINA")</f>
        <v>#REF!</v>
      </c>
      <c r="L62" s="105" t="e">
        <f>SUMIFS(#REF!,#REF!,A62,#REF!,$L$6,#REF!,"GASOLINA")</f>
        <v>#REF!</v>
      </c>
      <c r="M62" s="105" t="e">
        <f>SUMIFS(#REF!,#REF!,A62,#REF!,$M$6,#REF!,"GASOLINA")</f>
        <v>#REF!</v>
      </c>
      <c r="N62" s="108" t="e">
        <f>SUM(Tabela15[[#This Row],[JAN]:[DEZ]])</f>
        <v>#REF!</v>
      </c>
    </row>
    <row r="63" spans="1:14" x14ac:dyDescent="0.25">
      <c r="A63" s="104" t="s">
        <v>31</v>
      </c>
      <c r="B63" s="105" t="e">
        <f>SUMIFS(#REF!,#REF!,A63,#REF!,$B$6,#REF!,"GASOLINA")</f>
        <v>#REF!</v>
      </c>
      <c r="C63" s="106" t="e">
        <f>SUMIFS(#REF!,#REF!,A63,#REF!,$C$6,#REF!,"GASOLINA")</f>
        <v>#REF!</v>
      </c>
      <c r="D63" s="105" t="e">
        <f>SUMIFS(#REF!,#REF!,A63,#REF!,$D$6,#REF!,"GASOLINA")</f>
        <v>#REF!</v>
      </c>
      <c r="E63" s="107" t="e">
        <f>SUMIFS(#REF!,#REF!,A63,#REF!,$E$6,#REF!,"GASOLINA")</f>
        <v>#REF!</v>
      </c>
      <c r="F63" s="107" t="e">
        <f>SUMIFS(#REF!,#REF!,A63,#REF!,$F$6,#REF!,"GASOLINA")</f>
        <v>#REF!</v>
      </c>
      <c r="G63" s="105" t="e">
        <f>SUMIFS(#REF!,#REF!,A63,#REF!,$G$6,#REF!,"GASOLINA")</f>
        <v>#REF!</v>
      </c>
      <c r="H63" s="105" t="e">
        <f>SUMIFS(#REF!,#REF!,A63,#REF!,$H$6,#REF!,"GASOLINA")</f>
        <v>#REF!</v>
      </c>
      <c r="I63" s="105" t="e">
        <f>SUMIFS(#REF!,#REF!,A63,#REF!,$I$6,#REF!,"GASOLINA")</f>
        <v>#REF!</v>
      </c>
      <c r="J63" s="105" t="e">
        <f>SUMIFS(#REF!,#REF!,A63,#REF!,$J$6,#REF!,"GASOLINA")</f>
        <v>#REF!</v>
      </c>
      <c r="K63" s="105" t="e">
        <f>SUMIFS(#REF!,#REF!,A63,#REF!,$K$6,#REF!,"GASOLINA")</f>
        <v>#REF!</v>
      </c>
      <c r="L63" s="105" t="e">
        <f>SUMIFS(#REF!,#REF!,A63,#REF!,$L$6,#REF!,"GASOLINA")</f>
        <v>#REF!</v>
      </c>
      <c r="M63" s="105" t="e">
        <f>SUMIFS(#REF!,#REF!,A63,#REF!,$M$6,#REF!,"GASOLINA")</f>
        <v>#REF!</v>
      </c>
      <c r="N63" s="108" t="e">
        <f>SUM(Tabela15[[#This Row],[JAN]:[DEZ]])</f>
        <v>#REF!</v>
      </c>
    </row>
    <row r="64" spans="1:14" x14ac:dyDescent="0.25">
      <c r="A64" s="104" t="s">
        <v>32</v>
      </c>
      <c r="B64" s="105" t="e">
        <f>SUMIFS(#REF!,#REF!,A64,#REF!,$B$6,#REF!,"GASOLINA")</f>
        <v>#REF!</v>
      </c>
      <c r="C64" s="106" t="e">
        <f>SUMIFS(#REF!,#REF!,A64,#REF!,$C$6,#REF!,"GASOLINA")</f>
        <v>#REF!</v>
      </c>
      <c r="D64" s="105" t="e">
        <f>SUMIFS(#REF!,#REF!,A64,#REF!,$D$6,#REF!,"GASOLINA")</f>
        <v>#REF!</v>
      </c>
      <c r="E64" s="107" t="e">
        <f>SUMIFS(#REF!,#REF!,A64,#REF!,$E$6,#REF!,"GASOLINA")</f>
        <v>#REF!</v>
      </c>
      <c r="F64" s="107" t="e">
        <f>SUMIFS(#REF!,#REF!,A64,#REF!,$F$6,#REF!,"GASOLINA")</f>
        <v>#REF!</v>
      </c>
      <c r="G64" s="105" t="e">
        <f>SUMIFS(#REF!,#REF!,A64,#REF!,$G$6,#REF!,"GASOLINA")</f>
        <v>#REF!</v>
      </c>
      <c r="H64" s="105" t="e">
        <f>SUMIFS(#REF!,#REF!,A64,#REF!,$H$6,#REF!,"GASOLINA")</f>
        <v>#REF!</v>
      </c>
      <c r="I64" s="105" t="e">
        <f>SUMIFS(#REF!,#REF!,A64,#REF!,$I$6,#REF!,"GASOLINA")</f>
        <v>#REF!</v>
      </c>
      <c r="J64" s="105" t="e">
        <f>SUMIFS(#REF!,#REF!,A64,#REF!,$J$6,#REF!,"GASOLINA")</f>
        <v>#REF!</v>
      </c>
      <c r="K64" s="105" t="e">
        <f>SUMIFS(#REF!,#REF!,A64,#REF!,$K$6,#REF!,"GASOLINA")</f>
        <v>#REF!</v>
      </c>
      <c r="L64" s="105" t="e">
        <f>SUMIFS(#REF!,#REF!,A64,#REF!,$L$6,#REF!,"GASOLINA")</f>
        <v>#REF!</v>
      </c>
      <c r="M64" s="105" t="e">
        <f>SUMIFS(#REF!,#REF!,A64,#REF!,$M$6,#REF!,"GASOLINA")</f>
        <v>#REF!</v>
      </c>
      <c r="N64" s="108" t="e">
        <f>SUM(Tabela15[[#This Row],[JAN]:[DEZ]])</f>
        <v>#REF!</v>
      </c>
    </row>
    <row r="65" spans="1:14" x14ac:dyDescent="0.25">
      <c r="A65" s="104" t="s">
        <v>67</v>
      </c>
      <c r="B65" s="105" t="e">
        <f>SUMIFS(#REF!,#REF!,A65,#REF!,$B$6,#REF!,"GASOLINA")</f>
        <v>#REF!</v>
      </c>
      <c r="C65" s="106" t="e">
        <f>SUMIFS(#REF!,#REF!,A65,#REF!,$C$6,#REF!,"GASOLINA")</f>
        <v>#REF!</v>
      </c>
      <c r="D65" s="105" t="e">
        <f>SUMIFS(#REF!,#REF!,A65,#REF!,$D$6,#REF!,"GASOLINA")</f>
        <v>#REF!</v>
      </c>
      <c r="E65" s="107" t="e">
        <f>SUMIFS(#REF!,#REF!,A65,#REF!,$E$6,#REF!,"GASOLINA")</f>
        <v>#REF!</v>
      </c>
      <c r="F65" s="107" t="e">
        <f>SUMIFS(#REF!,#REF!,A65,#REF!,$F$6,#REF!,"GASOLINA")</f>
        <v>#REF!</v>
      </c>
      <c r="G65" s="105" t="e">
        <f>SUMIFS(#REF!,#REF!,A65,#REF!,$G$6,#REF!,"GASOLINA")</f>
        <v>#REF!</v>
      </c>
      <c r="H65" s="105" t="e">
        <f>SUMIFS(#REF!,#REF!,A65,#REF!,$H$6,#REF!,"GASOLINA")</f>
        <v>#REF!</v>
      </c>
      <c r="I65" s="105" t="e">
        <f>SUMIFS(#REF!,#REF!,A65,#REF!,$I$6,#REF!,"GASOLINA")</f>
        <v>#REF!</v>
      </c>
      <c r="J65" s="105" t="e">
        <f>SUMIFS(#REF!,#REF!,A65,#REF!,$J$6,#REF!,"GASOLINA")</f>
        <v>#REF!</v>
      </c>
      <c r="K65" s="105" t="e">
        <f>SUMIFS(#REF!,#REF!,A65,#REF!,$K$6,#REF!,"GASOLINA")</f>
        <v>#REF!</v>
      </c>
      <c r="L65" s="105" t="e">
        <f>SUMIFS(#REF!,#REF!,A65,#REF!,$L$6,#REF!,"GASOLINA")</f>
        <v>#REF!</v>
      </c>
      <c r="M65" s="105" t="e">
        <f>SUMIFS(#REF!,#REF!,A65,#REF!,$M$6,#REF!,"GASOLINA")</f>
        <v>#REF!</v>
      </c>
      <c r="N65" s="108" t="e">
        <f>SUM(Tabela15[[#This Row],[JAN]:[DEZ]])</f>
        <v>#REF!</v>
      </c>
    </row>
    <row r="66" spans="1:14" x14ac:dyDescent="0.25">
      <c r="A66" s="104" t="s">
        <v>33</v>
      </c>
      <c r="B66" s="105" t="e">
        <f>SUMIFS(#REF!,#REF!,A66,#REF!,$B$6,#REF!,"GASOLINA")</f>
        <v>#REF!</v>
      </c>
      <c r="C66" s="106" t="e">
        <f>SUMIFS(#REF!,#REF!,A66,#REF!,$C$6,#REF!,"GASOLINA")</f>
        <v>#REF!</v>
      </c>
      <c r="D66" s="105" t="e">
        <f>SUMIFS(#REF!,#REF!,A66,#REF!,$D$6,#REF!,"GASOLINA")</f>
        <v>#REF!</v>
      </c>
      <c r="E66" s="107" t="e">
        <f>SUMIFS(#REF!,#REF!,A66,#REF!,$E$6,#REF!,"GASOLINA")</f>
        <v>#REF!</v>
      </c>
      <c r="F66" s="107" t="e">
        <f>SUMIFS(#REF!,#REF!,A66,#REF!,$F$6,#REF!,"GASOLINA")</f>
        <v>#REF!</v>
      </c>
      <c r="G66" s="105" t="e">
        <f>SUMIFS(#REF!,#REF!,A66,#REF!,$G$6,#REF!,"GASOLINA")</f>
        <v>#REF!</v>
      </c>
      <c r="H66" s="105" t="e">
        <f>SUMIFS(#REF!,#REF!,A66,#REF!,$H$6,#REF!,"GASOLINA")</f>
        <v>#REF!</v>
      </c>
      <c r="I66" s="105" t="e">
        <f>SUMIFS(#REF!,#REF!,A66,#REF!,$I$6,#REF!,"GASOLINA")</f>
        <v>#REF!</v>
      </c>
      <c r="J66" s="105" t="e">
        <f>SUMIFS(#REF!,#REF!,A66,#REF!,$J$6,#REF!,"GASOLINA")</f>
        <v>#REF!</v>
      </c>
      <c r="K66" s="105" t="e">
        <f>SUMIFS(#REF!,#REF!,A66,#REF!,$K$6,#REF!,"GASOLINA")</f>
        <v>#REF!</v>
      </c>
      <c r="L66" s="105" t="e">
        <f>SUMIFS(#REF!,#REF!,A66,#REF!,$L$6,#REF!,"GASOLINA")</f>
        <v>#REF!</v>
      </c>
      <c r="M66" s="105" t="e">
        <f>SUMIFS(#REF!,#REF!,A66,#REF!,$M$6,#REF!,"GASOLINA")</f>
        <v>#REF!</v>
      </c>
      <c r="N66" s="108" t="e">
        <f>SUM(Tabela15[[#This Row],[JAN]:[DEZ]])</f>
        <v>#REF!</v>
      </c>
    </row>
    <row r="67" spans="1:14" x14ac:dyDescent="0.25">
      <c r="A67" s="104" t="s">
        <v>68</v>
      </c>
      <c r="B67" s="105" t="e">
        <f>SUMIFS(#REF!,#REF!,A67,#REF!,$B$6,#REF!,"GASOLINA")</f>
        <v>#REF!</v>
      </c>
      <c r="C67" s="106" t="e">
        <f>SUMIFS(#REF!,#REF!,A67,#REF!,$C$6,#REF!,"GASOLINA")</f>
        <v>#REF!</v>
      </c>
      <c r="D67" s="105" t="e">
        <f>SUMIFS(#REF!,#REF!,A67,#REF!,$D$6,#REF!,"GASOLINA")</f>
        <v>#REF!</v>
      </c>
      <c r="E67" s="107" t="e">
        <f>SUMIFS(#REF!,#REF!,A67,#REF!,$E$6,#REF!,"GASOLINA")</f>
        <v>#REF!</v>
      </c>
      <c r="F67" s="107" t="e">
        <f>SUMIFS(#REF!,#REF!,A67,#REF!,$F$6,#REF!,"GASOLINA")</f>
        <v>#REF!</v>
      </c>
      <c r="G67" s="105" t="e">
        <f>SUMIFS(#REF!,#REF!,A67,#REF!,$G$6,#REF!,"GASOLINA")</f>
        <v>#REF!</v>
      </c>
      <c r="H67" s="105" t="e">
        <f>SUMIFS(#REF!,#REF!,A67,#REF!,$H$6,#REF!,"GASOLINA")</f>
        <v>#REF!</v>
      </c>
      <c r="I67" s="105" t="e">
        <f>SUMIFS(#REF!,#REF!,A67,#REF!,$I$6,#REF!,"GASOLINA")</f>
        <v>#REF!</v>
      </c>
      <c r="J67" s="105" t="e">
        <f>SUMIFS(#REF!,#REF!,A67,#REF!,$J$6,#REF!,"GASOLINA")</f>
        <v>#REF!</v>
      </c>
      <c r="K67" s="105" t="e">
        <f>SUMIFS(#REF!,#REF!,A67,#REF!,$K$6,#REF!,"GASOLINA")</f>
        <v>#REF!</v>
      </c>
      <c r="L67" s="105" t="e">
        <f>SUMIFS(#REF!,#REF!,A67,#REF!,$L$6,#REF!,"GASOLINA")</f>
        <v>#REF!</v>
      </c>
      <c r="M67" s="105" t="e">
        <f>SUMIFS(#REF!,#REF!,A67,#REF!,$M$6,#REF!,"GASOLINA")</f>
        <v>#REF!</v>
      </c>
      <c r="N67" s="108" t="e">
        <f>SUM(Tabela15[[#This Row],[JAN]:[DEZ]])</f>
        <v>#REF!</v>
      </c>
    </row>
    <row r="68" spans="1:14" x14ac:dyDescent="0.25">
      <c r="A68" s="104" t="s">
        <v>69</v>
      </c>
      <c r="B68" s="105" t="e">
        <f>SUMIFS(#REF!,#REF!,A68,#REF!,$B$6,#REF!,"GASOLINA")</f>
        <v>#REF!</v>
      </c>
      <c r="C68" s="106" t="e">
        <f>SUMIFS(#REF!,#REF!,A68,#REF!,$C$6,#REF!,"GASOLINA")</f>
        <v>#REF!</v>
      </c>
      <c r="D68" s="105" t="e">
        <f>SUMIFS(#REF!,#REF!,A68,#REF!,$D$6,#REF!,"GASOLINA")</f>
        <v>#REF!</v>
      </c>
      <c r="E68" s="107" t="e">
        <f>SUMIFS(#REF!,#REF!,A68,#REF!,$E$6,#REF!,"GASOLINA")</f>
        <v>#REF!</v>
      </c>
      <c r="F68" s="107" t="e">
        <f>SUMIFS(#REF!,#REF!,A68,#REF!,$F$6,#REF!,"GASOLINA")</f>
        <v>#REF!</v>
      </c>
      <c r="G68" s="105" t="e">
        <f>SUMIFS(#REF!,#REF!,A68,#REF!,$G$6,#REF!,"GASOLINA")</f>
        <v>#REF!</v>
      </c>
      <c r="H68" s="105" t="e">
        <f>SUMIFS(#REF!,#REF!,A68,#REF!,$H$6,#REF!,"GASOLINA")</f>
        <v>#REF!</v>
      </c>
      <c r="I68" s="105" t="e">
        <f>SUMIFS(#REF!,#REF!,A68,#REF!,$I$6,#REF!,"GASOLINA")</f>
        <v>#REF!</v>
      </c>
      <c r="J68" s="105" t="e">
        <f>SUMIFS(#REF!,#REF!,A68,#REF!,$J$6,#REF!,"GASOLINA")</f>
        <v>#REF!</v>
      </c>
      <c r="K68" s="105" t="e">
        <f>SUMIFS(#REF!,#REF!,A68,#REF!,$K$6,#REF!,"GASOLINA")</f>
        <v>#REF!</v>
      </c>
      <c r="L68" s="105" t="e">
        <f>SUMIFS(#REF!,#REF!,A68,#REF!,$L$6,#REF!,"GASOLINA")</f>
        <v>#REF!</v>
      </c>
      <c r="M68" s="105" t="e">
        <f>SUMIFS(#REF!,#REF!,A68,#REF!,$M$6,#REF!,"GASOLINA")</f>
        <v>#REF!</v>
      </c>
      <c r="N68" s="108" t="e">
        <f>SUM(Tabela15[[#This Row],[JAN]:[DEZ]])</f>
        <v>#REF!</v>
      </c>
    </row>
    <row r="69" spans="1:14" x14ac:dyDescent="0.25">
      <c r="A69" s="109" t="s">
        <v>74</v>
      </c>
      <c r="B69" s="105" t="e">
        <f>SUMIFS(#REF!,#REF!,A69,#REF!,$B$6,#REF!,"GASOLINA")</f>
        <v>#REF!</v>
      </c>
      <c r="C69" s="106" t="e">
        <f>SUMIFS(#REF!,#REF!,A69,#REF!,$C$6,#REF!,"GASOLINA")</f>
        <v>#REF!</v>
      </c>
      <c r="D69" s="105" t="e">
        <f>SUMIFS(#REF!,#REF!,A69,#REF!,$D$6,#REF!,"GASOLINA")</f>
        <v>#REF!</v>
      </c>
      <c r="E69" s="107" t="e">
        <f>SUMIFS(#REF!,#REF!,A69,#REF!,$E$6,#REF!,"GASOLINA")</f>
        <v>#REF!</v>
      </c>
      <c r="F69" s="107" t="e">
        <f>SUMIFS(#REF!,#REF!,A69,#REF!,$F$6,#REF!,"GASOLINA")</f>
        <v>#REF!</v>
      </c>
      <c r="G69" s="105" t="e">
        <f>SUMIFS(#REF!,#REF!,A69,#REF!,$G$6,#REF!,"GASOLINA")</f>
        <v>#REF!</v>
      </c>
      <c r="H69" s="105" t="e">
        <f>SUMIFS(#REF!,#REF!,A69,#REF!,$H$6,#REF!,"GASOLINA")</f>
        <v>#REF!</v>
      </c>
      <c r="I69" s="105" t="e">
        <f>SUMIFS(#REF!,#REF!,A69,#REF!,$I$6,#REF!,"GASOLINA")</f>
        <v>#REF!</v>
      </c>
      <c r="J69" s="105" t="e">
        <f>SUMIFS(#REF!,#REF!,A69,#REF!,$J$6,#REF!,"GASOLINA")</f>
        <v>#REF!</v>
      </c>
      <c r="K69" s="105" t="e">
        <f>SUMIFS(#REF!,#REF!,A69,#REF!,$K$6,#REF!,"GASOLINA")</f>
        <v>#REF!</v>
      </c>
      <c r="L69" s="105" t="e">
        <f>SUMIFS(#REF!,#REF!,A69,#REF!,$L$6,#REF!,"GASOLINA")</f>
        <v>#REF!</v>
      </c>
      <c r="M69" s="105" t="e">
        <f>SUMIFS(#REF!,#REF!,A69,#REF!,$M$6,#REF!,"GASOLINA")</f>
        <v>#REF!</v>
      </c>
      <c r="N69" s="108" t="e">
        <f>SUM(Tabela15[[#This Row],[JAN]:[DEZ]])</f>
        <v>#REF!</v>
      </c>
    </row>
    <row r="70" spans="1:14" x14ac:dyDescent="0.25">
      <c r="A70" s="104" t="s">
        <v>34</v>
      </c>
      <c r="B70" s="105" t="e">
        <f>SUMIFS(#REF!,#REF!,A70,#REF!,$B$6,#REF!,"GASOLINA")</f>
        <v>#REF!</v>
      </c>
      <c r="C70" s="106" t="e">
        <f>SUMIFS(#REF!,#REF!,A70,#REF!,$C$6,#REF!,"GASOLINA")</f>
        <v>#REF!</v>
      </c>
      <c r="D70" s="105" t="e">
        <f>SUMIFS(#REF!,#REF!,A70,#REF!,$D$6,#REF!,"GASOLINA")</f>
        <v>#REF!</v>
      </c>
      <c r="E70" s="107" t="e">
        <f>SUMIFS(#REF!,#REF!,A70,#REF!,$E$6,#REF!,"GASOLINA")</f>
        <v>#REF!</v>
      </c>
      <c r="F70" s="107" t="e">
        <f>SUMIFS(#REF!,#REF!,A70,#REF!,$F$6,#REF!,"GASOLINA")</f>
        <v>#REF!</v>
      </c>
      <c r="G70" s="105" t="e">
        <f>SUMIFS(#REF!,#REF!,A70,#REF!,$G$6,#REF!,"GASOLINA")</f>
        <v>#REF!</v>
      </c>
      <c r="H70" s="105" t="e">
        <f>SUMIFS(#REF!,#REF!,A70,#REF!,$H$6,#REF!,"GASOLINA")</f>
        <v>#REF!</v>
      </c>
      <c r="I70" s="105" t="e">
        <f>SUMIFS(#REF!,#REF!,A70,#REF!,$I$6,#REF!,"GASOLINA")</f>
        <v>#REF!</v>
      </c>
      <c r="J70" s="105" t="e">
        <f>SUMIFS(#REF!,#REF!,A70,#REF!,$J$6,#REF!,"GASOLINA")</f>
        <v>#REF!</v>
      </c>
      <c r="K70" s="105" t="e">
        <f>SUMIFS(#REF!,#REF!,A70,#REF!,$K$6,#REF!,"GASOLINA")</f>
        <v>#REF!</v>
      </c>
      <c r="L70" s="105" t="e">
        <f>SUMIFS(#REF!,#REF!,A70,#REF!,$L$6,#REF!,"GASOLINA")</f>
        <v>#REF!</v>
      </c>
      <c r="M70" s="105" t="e">
        <f>SUMIFS(#REF!,#REF!,A70,#REF!,$M$6,#REF!,"GASOLINA")</f>
        <v>#REF!</v>
      </c>
      <c r="N70" s="108" t="e">
        <f>SUM(Tabela15[[#This Row],[JAN]:[DEZ]])</f>
        <v>#REF!</v>
      </c>
    </row>
    <row r="71" spans="1:14" x14ac:dyDescent="0.25">
      <c r="A71" s="109" t="s">
        <v>35</v>
      </c>
      <c r="B71" s="105" t="e">
        <f>SUMIFS(#REF!,#REF!,A71,#REF!,$B$6,#REF!,"GASOLINA")</f>
        <v>#REF!</v>
      </c>
      <c r="C71" s="106" t="e">
        <f>SUMIFS(#REF!,#REF!,A71,#REF!,$C$6,#REF!,"GASOLINA")</f>
        <v>#REF!</v>
      </c>
      <c r="D71" s="105" t="e">
        <f>SUMIFS(#REF!,#REF!,A71,#REF!,$D$6,#REF!,"GASOLINA")</f>
        <v>#REF!</v>
      </c>
      <c r="E71" s="107" t="e">
        <f>SUMIFS(#REF!,#REF!,A71,#REF!,$E$6,#REF!,"GASOLINA")</f>
        <v>#REF!</v>
      </c>
      <c r="F71" s="107" t="e">
        <f>SUMIFS(#REF!,#REF!,A71,#REF!,$F$6,#REF!,"GASOLINA")</f>
        <v>#REF!</v>
      </c>
      <c r="G71" s="105" t="e">
        <f>SUMIFS(#REF!,#REF!,A71,#REF!,$G$6,#REF!,"GASOLINA")</f>
        <v>#REF!</v>
      </c>
      <c r="H71" s="105" t="e">
        <f>SUMIFS(#REF!,#REF!,A71,#REF!,$H$6,#REF!,"GASOLINA")</f>
        <v>#REF!</v>
      </c>
      <c r="I71" s="105" t="e">
        <f>SUMIFS(#REF!,#REF!,A71,#REF!,$I$6,#REF!,"GASOLINA")</f>
        <v>#REF!</v>
      </c>
      <c r="J71" s="105" t="e">
        <f>SUMIFS(#REF!,#REF!,A71,#REF!,$J$6,#REF!,"GASOLINA")</f>
        <v>#REF!</v>
      </c>
      <c r="K71" s="105" t="e">
        <f>SUMIFS(#REF!,#REF!,A71,#REF!,$K$6,#REF!,"GASOLINA")</f>
        <v>#REF!</v>
      </c>
      <c r="L71" s="105" t="e">
        <f>SUMIFS(#REF!,#REF!,A71,#REF!,$L$6,#REF!,"GASOLINA")</f>
        <v>#REF!</v>
      </c>
      <c r="M71" s="105" t="e">
        <f>SUMIFS(#REF!,#REF!,A71,#REF!,$M$6,#REF!,"GASOLINA")</f>
        <v>#REF!</v>
      </c>
      <c r="N71" s="108" t="e">
        <f>SUM(Tabela15[[#This Row],[JAN]:[DEZ]])</f>
        <v>#REF!</v>
      </c>
    </row>
    <row r="72" spans="1:14" x14ac:dyDescent="0.25">
      <c r="A72" s="104" t="s">
        <v>70</v>
      </c>
      <c r="B72" s="105" t="e">
        <f>SUMIFS(#REF!,#REF!,A72,#REF!,$B$6,#REF!,"GASOLINA")</f>
        <v>#REF!</v>
      </c>
      <c r="C72" s="106" t="e">
        <f>SUMIFS(#REF!,#REF!,A72,#REF!,$C$6,#REF!,"GASOLINA")</f>
        <v>#REF!</v>
      </c>
      <c r="D72" s="105" t="e">
        <f>SUMIFS(#REF!,#REF!,A72,#REF!,$D$6,#REF!,"GASOLINA")</f>
        <v>#REF!</v>
      </c>
      <c r="E72" s="107" t="e">
        <f>SUMIFS(#REF!,#REF!,A72,#REF!,$E$6,#REF!,"GASOLINA")</f>
        <v>#REF!</v>
      </c>
      <c r="F72" s="107" t="e">
        <f>SUMIFS(#REF!,#REF!,A72,#REF!,$F$6,#REF!,"GASOLINA")</f>
        <v>#REF!</v>
      </c>
      <c r="G72" s="105" t="e">
        <f>SUMIFS(#REF!,#REF!,A72,#REF!,$G$6,#REF!,"GASOLINA")</f>
        <v>#REF!</v>
      </c>
      <c r="H72" s="105" t="e">
        <f>SUMIFS(#REF!,#REF!,A72,#REF!,$H$6,#REF!,"GASOLINA")</f>
        <v>#REF!</v>
      </c>
      <c r="I72" s="105" t="e">
        <f>SUMIFS(#REF!,#REF!,A72,#REF!,$I$6,#REF!,"GASOLINA")</f>
        <v>#REF!</v>
      </c>
      <c r="J72" s="105" t="e">
        <f>SUMIFS(#REF!,#REF!,A72,#REF!,$J$6,#REF!,"GASOLINA")</f>
        <v>#REF!</v>
      </c>
      <c r="K72" s="105" t="e">
        <f>SUMIFS(#REF!,#REF!,A72,#REF!,$K$6,#REF!,"GASOLINA")</f>
        <v>#REF!</v>
      </c>
      <c r="L72" s="105" t="e">
        <f>SUMIFS(#REF!,#REF!,A72,#REF!,$L$6,#REF!,"GASOLINA")</f>
        <v>#REF!</v>
      </c>
      <c r="M72" s="105" t="e">
        <f>SUMIFS(#REF!,#REF!,A72,#REF!,$M$6,#REF!,"GASOLINA")</f>
        <v>#REF!</v>
      </c>
      <c r="N72" s="108" t="e">
        <f>SUM(Tabela15[[#This Row],[JAN]:[DEZ]])</f>
        <v>#REF!</v>
      </c>
    </row>
    <row r="73" spans="1:14" x14ac:dyDescent="0.25">
      <c r="A73" s="104" t="s">
        <v>36</v>
      </c>
      <c r="B73" s="105" t="e">
        <f>SUMIFS(#REF!,#REF!,A73,#REF!,$B$6,#REF!,"GASOLINA")</f>
        <v>#REF!</v>
      </c>
      <c r="C73" s="106" t="e">
        <f>SUMIFS(#REF!,#REF!,A73,#REF!,$C$6,#REF!,"GASOLINA")</f>
        <v>#REF!</v>
      </c>
      <c r="D73" s="105" t="e">
        <f>SUMIFS(#REF!,#REF!,A73,#REF!,$D$6,#REF!,"GASOLINA")</f>
        <v>#REF!</v>
      </c>
      <c r="E73" s="107" t="e">
        <f>SUMIFS(#REF!,#REF!,A73,#REF!,$E$6,#REF!,"GASOLINA")</f>
        <v>#REF!</v>
      </c>
      <c r="F73" s="107" t="e">
        <f>SUMIFS(#REF!,#REF!,A73,#REF!,$F$6,#REF!,"GASOLINA")</f>
        <v>#REF!</v>
      </c>
      <c r="G73" s="105" t="e">
        <f>SUMIFS(#REF!,#REF!,A73,#REF!,$G$6,#REF!,"GASOLINA")</f>
        <v>#REF!</v>
      </c>
      <c r="H73" s="105" t="e">
        <f>SUMIFS(#REF!,#REF!,A73,#REF!,$H$6,#REF!,"GASOLINA")</f>
        <v>#REF!</v>
      </c>
      <c r="I73" s="105" t="e">
        <f>SUMIFS(#REF!,#REF!,A73,#REF!,$I$6,#REF!,"GASOLINA")</f>
        <v>#REF!</v>
      </c>
      <c r="J73" s="105" t="e">
        <f>SUMIFS(#REF!,#REF!,A73,#REF!,$J$6,#REF!,"GASOLINA")</f>
        <v>#REF!</v>
      </c>
      <c r="K73" s="105" t="e">
        <f>SUMIFS(#REF!,#REF!,A73,#REF!,$K$6,#REF!,"GASOLINA")</f>
        <v>#REF!</v>
      </c>
      <c r="L73" s="105" t="e">
        <f>SUMIFS(#REF!,#REF!,A73,#REF!,$L$6,#REF!,"GASOLINA")</f>
        <v>#REF!</v>
      </c>
      <c r="M73" s="105" t="e">
        <f>SUMIFS(#REF!,#REF!,A73,#REF!,$M$6,#REF!,"GASOLINA")</f>
        <v>#REF!</v>
      </c>
      <c r="N73" s="108" t="e">
        <f>SUM(Tabela15[[#This Row],[JAN]:[DEZ]])</f>
        <v>#REF!</v>
      </c>
    </row>
    <row r="74" spans="1:14" x14ac:dyDescent="0.25">
      <c r="A74" s="109" t="s">
        <v>37</v>
      </c>
      <c r="B74" s="105" t="e">
        <f>SUMIFS(#REF!,#REF!,A74,#REF!,$B$6,#REF!,"GASOLINA")</f>
        <v>#REF!</v>
      </c>
      <c r="C74" s="106" t="e">
        <f>SUMIFS(#REF!,#REF!,A74,#REF!,$C$6,#REF!,"GASOLINA")</f>
        <v>#REF!</v>
      </c>
      <c r="D74" s="105" t="e">
        <f>SUMIFS(#REF!,#REF!,A74,#REF!,$D$6,#REF!,"GASOLINA")</f>
        <v>#REF!</v>
      </c>
      <c r="E74" s="107" t="e">
        <f>SUMIFS(#REF!,#REF!,A74,#REF!,$E$6,#REF!,"GASOLINA")</f>
        <v>#REF!</v>
      </c>
      <c r="F74" s="107" t="e">
        <f>SUMIFS(#REF!,#REF!,A74,#REF!,$F$6,#REF!,"GASOLINA")</f>
        <v>#REF!</v>
      </c>
      <c r="G74" s="105" t="e">
        <f>SUMIFS(#REF!,#REF!,A74,#REF!,$G$6,#REF!,"GASOLINA")</f>
        <v>#REF!</v>
      </c>
      <c r="H74" s="105" t="e">
        <f>SUMIFS(#REF!,#REF!,A74,#REF!,$H$6,#REF!,"GASOLINA")</f>
        <v>#REF!</v>
      </c>
      <c r="I74" s="105" t="e">
        <f>SUMIFS(#REF!,#REF!,A74,#REF!,$I$6,#REF!,"GASOLINA")</f>
        <v>#REF!</v>
      </c>
      <c r="J74" s="105" t="e">
        <f>SUMIFS(#REF!,#REF!,A74,#REF!,$J$6,#REF!,"GASOLINA")</f>
        <v>#REF!</v>
      </c>
      <c r="K74" s="105" t="e">
        <f>SUMIFS(#REF!,#REF!,A74,#REF!,$K$6,#REF!,"GASOLINA")</f>
        <v>#REF!</v>
      </c>
      <c r="L74" s="105" t="e">
        <f>SUMIFS(#REF!,#REF!,A74,#REF!,$L$6,#REF!,"GASOLINA")</f>
        <v>#REF!</v>
      </c>
      <c r="M74" s="105" t="e">
        <f>SUMIFS(#REF!,#REF!,A74,#REF!,$M$6,#REF!,"GASOLINA")</f>
        <v>#REF!</v>
      </c>
      <c r="N74" s="108" t="e">
        <f>SUM(Tabela15[[#This Row],[JAN]:[DEZ]])</f>
        <v>#REF!</v>
      </c>
    </row>
    <row r="75" spans="1:14" x14ac:dyDescent="0.25">
      <c r="A75" s="104" t="s">
        <v>38</v>
      </c>
      <c r="B75" s="105" t="e">
        <f>SUMIFS(#REF!,#REF!,A75,#REF!,$B$6,#REF!,"GASOLINA")</f>
        <v>#REF!</v>
      </c>
      <c r="C75" s="106" t="e">
        <f>SUMIFS(#REF!,#REF!,A75,#REF!,$C$6,#REF!,"GASOLINA")</f>
        <v>#REF!</v>
      </c>
      <c r="D75" s="105" t="e">
        <f>SUMIFS(#REF!,#REF!,A75,#REF!,$D$6,#REF!,"GASOLINA")</f>
        <v>#REF!</v>
      </c>
      <c r="E75" s="107" t="e">
        <f>SUMIFS(#REF!,#REF!,A75,#REF!,$E$6,#REF!,"GASOLINA")</f>
        <v>#REF!</v>
      </c>
      <c r="F75" s="107" t="e">
        <f>SUMIFS(#REF!,#REF!,A75,#REF!,$F$6,#REF!,"GASOLINA")</f>
        <v>#REF!</v>
      </c>
      <c r="G75" s="105" t="e">
        <f>SUMIFS(#REF!,#REF!,A75,#REF!,$G$6,#REF!,"GASOLINA")</f>
        <v>#REF!</v>
      </c>
      <c r="H75" s="105" t="e">
        <f>SUMIFS(#REF!,#REF!,A75,#REF!,$H$6,#REF!,"GASOLINA")</f>
        <v>#REF!</v>
      </c>
      <c r="I75" s="105" t="e">
        <f>SUMIFS(#REF!,#REF!,A75,#REF!,$I$6,#REF!,"GASOLINA")</f>
        <v>#REF!</v>
      </c>
      <c r="J75" s="105" t="e">
        <f>SUMIFS(#REF!,#REF!,A75,#REF!,$J$6,#REF!,"GASOLINA")</f>
        <v>#REF!</v>
      </c>
      <c r="K75" s="105" t="e">
        <f>SUMIFS(#REF!,#REF!,A75,#REF!,$K$6,#REF!,"GASOLINA")</f>
        <v>#REF!</v>
      </c>
      <c r="L75" s="105" t="e">
        <f>SUMIFS(#REF!,#REF!,A75,#REF!,$L$6,#REF!,"GASOLINA")</f>
        <v>#REF!</v>
      </c>
      <c r="M75" s="105" t="e">
        <f>SUMIFS(#REF!,#REF!,A75,#REF!,$M$6,#REF!,"GASOLINA")</f>
        <v>#REF!</v>
      </c>
      <c r="N75" s="108" t="e">
        <f>SUM(Tabela15[[#This Row],[JAN]:[DEZ]])</f>
        <v>#REF!</v>
      </c>
    </row>
    <row r="76" spans="1:14" x14ac:dyDescent="0.25">
      <c r="A76" s="104" t="s">
        <v>39</v>
      </c>
      <c r="B76" s="105" t="e">
        <f>SUMIFS(#REF!,#REF!,A76,#REF!,$B$6,#REF!,"GASOLINA")</f>
        <v>#REF!</v>
      </c>
      <c r="C76" s="106" t="e">
        <f>SUMIFS(#REF!,#REF!,A76,#REF!,$C$6,#REF!,"GASOLINA")</f>
        <v>#REF!</v>
      </c>
      <c r="D76" s="105" t="e">
        <f>SUMIFS(#REF!,#REF!,A76,#REF!,$D$6,#REF!,"GASOLINA")</f>
        <v>#REF!</v>
      </c>
      <c r="E76" s="107" t="e">
        <f>SUMIFS(#REF!,#REF!,A76,#REF!,$E$6,#REF!,"GASOLINA")</f>
        <v>#REF!</v>
      </c>
      <c r="F76" s="107" t="e">
        <f>SUMIFS(#REF!,#REF!,A76,#REF!,$F$6,#REF!,"GASOLINA")</f>
        <v>#REF!</v>
      </c>
      <c r="G76" s="105" t="e">
        <f>SUMIFS(#REF!,#REF!,A76,#REF!,$G$6,#REF!,"GASOLINA")</f>
        <v>#REF!</v>
      </c>
      <c r="H76" s="105" t="e">
        <f>SUMIFS(#REF!,#REF!,A76,#REF!,$H$6,#REF!,"GASOLINA")</f>
        <v>#REF!</v>
      </c>
      <c r="I76" s="105" t="e">
        <f>SUMIFS(#REF!,#REF!,A76,#REF!,$I$6,#REF!,"GASOLINA")</f>
        <v>#REF!</v>
      </c>
      <c r="J76" s="105" t="e">
        <f>SUMIFS(#REF!,#REF!,A76,#REF!,$J$6,#REF!,"GASOLINA")</f>
        <v>#REF!</v>
      </c>
      <c r="K76" s="105" t="e">
        <f>SUMIFS(#REF!,#REF!,A76,#REF!,$K$6,#REF!,"GASOLINA")</f>
        <v>#REF!</v>
      </c>
      <c r="L76" s="105" t="e">
        <f>SUMIFS(#REF!,#REF!,A76,#REF!,$L$6,#REF!,"GASOLINA")</f>
        <v>#REF!</v>
      </c>
      <c r="M76" s="105" t="e">
        <f>SUMIFS(#REF!,#REF!,A76,#REF!,$M$6,#REF!,"GASOLINA")</f>
        <v>#REF!</v>
      </c>
      <c r="N76" s="108" t="e">
        <f>SUM(Tabela15[[#This Row],[JAN]:[DEZ]])</f>
        <v>#REF!</v>
      </c>
    </row>
    <row r="77" spans="1:14" x14ac:dyDescent="0.25">
      <c r="A77" s="104" t="s">
        <v>40</v>
      </c>
      <c r="B77" s="105" t="e">
        <f>SUMIFS(#REF!,#REF!,A77,#REF!,$B$6,#REF!,"GASOLINA")</f>
        <v>#REF!</v>
      </c>
      <c r="C77" s="106" t="e">
        <f>SUMIFS(#REF!,#REF!,A77,#REF!,$C$6,#REF!,"GASOLINA")</f>
        <v>#REF!</v>
      </c>
      <c r="D77" s="105" t="e">
        <f>SUMIFS(#REF!,#REF!,A77,#REF!,$D$6,#REF!,"GASOLINA")</f>
        <v>#REF!</v>
      </c>
      <c r="E77" s="107" t="e">
        <f>SUMIFS(#REF!,#REF!,A77,#REF!,$E$6,#REF!,"GASOLINA")</f>
        <v>#REF!</v>
      </c>
      <c r="F77" s="107" t="e">
        <f>SUMIFS(#REF!,#REF!,A77,#REF!,$F$6,#REF!,"GASOLINA")</f>
        <v>#REF!</v>
      </c>
      <c r="G77" s="105" t="e">
        <f>SUMIFS(#REF!,#REF!,A77,#REF!,$G$6,#REF!,"GASOLINA")</f>
        <v>#REF!</v>
      </c>
      <c r="H77" s="105" t="e">
        <f>SUMIFS(#REF!,#REF!,A77,#REF!,$H$6,#REF!,"GASOLINA")</f>
        <v>#REF!</v>
      </c>
      <c r="I77" s="105" t="e">
        <f>SUMIFS(#REF!,#REF!,A77,#REF!,$I$6,#REF!,"GASOLINA")</f>
        <v>#REF!</v>
      </c>
      <c r="J77" s="105" t="e">
        <f>SUMIFS(#REF!,#REF!,A77,#REF!,$J$6,#REF!,"GASOLINA")</f>
        <v>#REF!</v>
      </c>
      <c r="K77" s="105" t="e">
        <f>SUMIFS(#REF!,#REF!,A77,#REF!,$K$6,#REF!,"GASOLINA")</f>
        <v>#REF!</v>
      </c>
      <c r="L77" s="105" t="e">
        <f>SUMIFS(#REF!,#REF!,A77,#REF!,$L$6,#REF!,"GASOLINA")</f>
        <v>#REF!</v>
      </c>
      <c r="M77" s="105" t="e">
        <f>SUMIFS(#REF!,#REF!,A77,#REF!,$M$6,#REF!,"GASOLINA")</f>
        <v>#REF!</v>
      </c>
      <c r="N77" s="108" t="e">
        <f>SUM(Tabela15[[#This Row],[JAN]:[DEZ]])</f>
        <v>#REF!</v>
      </c>
    </row>
    <row r="78" spans="1:14" x14ac:dyDescent="0.25">
      <c r="A78" s="104" t="s">
        <v>41</v>
      </c>
      <c r="B78" s="105" t="e">
        <f>SUMIFS(#REF!,#REF!,A78,#REF!,$B$6,#REF!,"GASOLINA")</f>
        <v>#REF!</v>
      </c>
      <c r="C78" s="106" t="e">
        <f>SUMIFS(#REF!,#REF!,A78,#REF!,$C$6,#REF!,"GASOLINA")</f>
        <v>#REF!</v>
      </c>
      <c r="D78" s="105" t="e">
        <f>SUMIFS(#REF!,#REF!,A78,#REF!,$D$6,#REF!,"GASOLINA")</f>
        <v>#REF!</v>
      </c>
      <c r="E78" s="107" t="e">
        <f>SUMIFS(#REF!,#REF!,A78,#REF!,$E$6,#REF!,"GASOLINA")</f>
        <v>#REF!</v>
      </c>
      <c r="F78" s="107" t="e">
        <f>SUMIFS(#REF!,#REF!,A78,#REF!,$F$6,#REF!,"GASOLINA")</f>
        <v>#REF!</v>
      </c>
      <c r="G78" s="105" t="e">
        <f>SUMIFS(#REF!,#REF!,A78,#REF!,$G$6,#REF!,"GASOLINA")</f>
        <v>#REF!</v>
      </c>
      <c r="H78" s="105" t="e">
        <f>SUMIFS(#REF!,#REF!,A78,#REF!,$H$6,#REF!,"GASOLINA")</f>
        <v>#REF!</v>
      </c>
      <c r="I78" s="105" t="e">
        <f>SUMIFS(#REF!,#REF!,A78,#REF!,$I$6,#REF!,"GASOLINA")</f>
        <v>#REF!</v>
      </c>
      <c r="J78" s="105" t="e">
        <f>SUMIFS(#REF!,#REF!,A78,#REF!,$J$6,#REF!,"GASOLINA")</f>
        <v>#REF!</v>
      </c>
      <c r="K78" s="105" t="e">
        <f>SUMIFS(#REF!,#REF!,A78,#REF!,$K$6,#REF!,"GASOLINA")</f>
        <v>#REF!</v>
      </c>
      <c r="L78" s="105" t="e">
        <f>SUMIFS(#REF!,#REF!,A78,#REF!,$L$6,#REF!,"GASOLINA")</f>
        <v>#REF!</v>
      </c>
      <c r="M78" s="105" t="e">
        <f>SUMIFS(#REF!,#REF!,A78,#REF!,$M$6,#REF!,"GASOLINA")</f>
        <v>#REF!</v>
      </c>
      <c r="N78" s="108" t="e">
        <f>SUM(Tabela15[[#This Row],[JAN]:[DEZ]])</f>
        <v>#REF!</v>
      </c>
    </row>
    <row r="79" spans="1:14" x14ac:dyDescent="0.25">
      <c r="A79" s="104" t="s">
        <v>42</v>
      </c>
      <c r="B79" s="105" t="e">
        <f>SUMIFS(#REF!,#REF!,A79,#REF!,$B$6,#REF!,"GASOLINA")</f>
        <v>#REF!</v>
      </c>
      <c r="C79" s="106" t="e">
        <f>SUMIFS(#REF!,#REF!,A79,#REF!,$C$6,#REF!,"GASOLINA")</f>
        <v>#REF!</v>
      </c>
      <c r="D79" s="105" t="e">
        <f>SUMIFS(#REF!,#REF!,A79,#REF!,$D$6,#REF!,"GASOLINA")</f>
        <v>#REF!</v>
      </c>
      <c r="E79" s="107" t="e">
        <f>SUMIFS(#REF!,#REF!,A79,#REF!,$E$6,#REF!,"GASOLINA")</f>
        <v>#REF!</v>
      </c>
      <c r="F79" s="107" t="e">
        <f>SUMIFS(#REF!,#REF!,A79,#REF!,$F$6,#REF!,"GASOLINA")</f>
        <v>#REF!</v>
      </c>
      <c r="G79" s="105" t="e">
        <f>SUMIFS(#REF!,#REF!,A79,#REF!,$G$6,#REF!,"GASOLINA")</f>
        <v>#REF!</v>
      </c>
      <c r="H79" s="105" t="e">
        <f>SUMIFS(#REF!,#REF!,A79,#REF!,$H$6,#REF!,"GASOLINA")</f>
        <v>#REF!</v>
      </c>
      <c r="I79" s="105" t="e">
        <f>SUMIFS(#REF!,#REF!,A79,#REF!,$I$6,#REF!,"GASOLINA")</f>
        <v>#REF!</v>
      </c>
      <c r="J79" s="105" t="e">
        <f>SUMIFS(#REF!,#REF!,A79,#REF!,$J$6,#REF!,"GASOLINA")</f>
        <v>#REF!</v>
      </c>
      <c r="K79" s="105" t="e">
        <f>SUMIFS(#REF!,#REF!,A79,#REF!,$K$6,#REF!,"GASOLINA")</f>
        <v>#REF!</v>
      </c>
      <c r="L79" s="105" t="e">
        <f>SUMIFS(#REF!,#REF!,A79,#REF!,$L$6,#REF!,"GASOLINA")</f>
        <v>#REF!</v>
      </c>
      <c r="M79" s="105" t="e">
        <f>SUMIFS(#REF!,#REF!,A79,#REF!,$M$6,#REF!,"GASOLINA")</f>
        <v>#REF!</v>
      </c>
      <c r="N79" s="108" t="e">
        <f>SUM(Tabela15[[#This Row],[JAN]:[DEZ]])</f>
        <v>#REF!</v>
      </c>
    </row>
    <row r="80" spans="1:14" x14ac:dyDescent="0.25">
      <c r="A80" s="113" t="s">
        <v>43</v>
      </c>
      <c r="B80" s="114" t="e">
        <f>SUMIFS(#REF!,#REF!,A80,#REF!,$B$6,#REF!,"GASOLINA")</f>
        <v>#REF!</v>
      </c>
      <c r="C80" s="115" t="e">
        <f>SUMIFS(#REF!,#REF!,A80,#REF!,$C$6,#REF!,"GASOLINA")</f>
        <v>#REF!</v>
      </c>
      <c r="D80" s="114" t="e">
        <f>SUMIFS(#REF!,#REF!,A80,#REF!,$D$6,#REF!,"GASOLINA")</f>
        <v>#REF!</v>
      </c>
      <c r="E80" s="116" t="e">
        <f>SUMIFS(#REF!,#REF!,A80,#REF!,$E$6,#REF!,"GASOLINA")</f>
        <v>#REF!</v>
      </c>
      <c r="F80" s="116" t="e">
        <f>SUMIFS(#REF!,#REF!,A80,#REF!,$F$6,#REF!,"GASOLINA")</f>
        <v>#REF!</v>
      </c>
      <c r="G80" s="114" t="e">
        <f>SUMIFS(#REF!,#REF!,A80,#REF!,$G$6,#REF!,"GASOLINA")</f>
        <v>#REF!</v>
      </c>
      <c r="H80" s="114" t="e">
        <f>SUMIFS(#REF!,#REF!,A80,#REF!,$H$6,#REF!,"GASOLINA")</f>
        <v>#REF!</v>
      </c>
      <c r="I80" s="114" t="e">
        <f>SUMIFS(#REF!,#REF!,A80,#REF!,$I$6,#REF!,"GASOLINA")</f>
        <v>#REF!</v>
      </c>
      <c r="J80" s="114" t="e">
        <f>SUMIFS(#REF!,#REF!,A80,#REF!,$J$6,#REF!,"GASOLINA")</f>
        <v>#REF!</v>
      </c>
      <c r="K80" s="114" t="e">
        <f>SUMIFS(#REF!,#REF!,A80,#REF!,$K$6,#REF!,"GASOLINA")</f>
        <v>#REF!</v>
      </c>
      <c r="L80" s="114" t="e">
        <f>SUMIFS(#REF!,#REF!,A80,#REF!,$L$6,#REF!,"GASOLINA")</f>
        <v>#REF!</v>
      </c>
      <c r="M80" s="114" t="e">
        <f>SUMIFS(#REF!,#REF!,A80,#REF!,$M$6,#REF!,"GASOLINA")</f>
        <v>#REF!</v>
      </c>
      <c r="N80" s="117" t="e">
        <f>SUM(Tabela15[[#This Row],[JAN]:[DEZ]])</f>
        <v>#REF!</v>
      </c>
    </row>
    <row r="81" spans="1:14" x14ac:dyDescent="0.25">
      <c r="A81" s="119" t="s">
        <v>84</v>
      </c>
      <c r="B81" s="114" t="e">
        <f>SUBTOTAL(109,B7:B80)</f>
        <v>#REF!</v>
      </c>
      <c r="C81" s="114" t="e">
        <f t="shared" ref="C81:M81" si="0">SUBTOTAL(109,C7:C80)</f>
        <v>#REF!</v>
      </c>
      <c r="D81" s="114" t="e">
        <f t="shared" si="0"/>
        <v>#REF!</v>
      </c>
      <c r="E81" s="114" t="e">
        <f t="shared" si="0"/>
        <v>#REF!</v>
      </c>
      <c r="F81" s="114" t="e">
        <f t="shared" si="0"/>
        <v>#REF!</v>
      </c>
      <c r="G81" s="114" t="e">
        <f t="shared" si="0"/>
        <v>#REF!</v>
      </c>
      <c r="H81" s="114" t="e">
        <f>SUBTOTAL(109,H7:H80)</f>
        <v>#REF!</v>
      </c>
      <c r="I81" s="114" t="e">
        <f t="shared" si="0"/>
        <v>#REF!</v>
      </c>
      <c r="J81" s="114" t="e">
        <f t="shared" si="0"/>
        <v>#REF!</v>
      </c>
      <c r="K81" s="114" t="e">
        <f t="shared" si="0"/>
        <v>#REF!</v>
      </c>
      <c r="L81" s="114" t="e">
        <f t="shared" si="0"/>
        <v>#REF!</v>
      </c>
      <c r="M81" s="114" t="e">
        <f t="shared" si="0"/>
        <v>#REF!</v>
      </c>
      <c r="N81" s="117" t="e">
        <f>SUM(Tabela15[[#This Row],[JAN]:[DEZ]])</f>
        <v>#REF!</v>
      </c>
    </row>
    <row r="83" spans="1:14" x14ac:dyDescent="0.25">
      <c r="A83" s="165" t="s">
        <v>96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</row>
    <row r="84" spans="1:14" x14ac:dyDescent="0.25">
      <c r="A84" s="101" t="s">
        <v>0</v>
      </c>
      <c r="B84" s="102" t="s">
        <v>97</v>
      </c>
      <c r="C84" s="102" t="s">
        <v>98</v>
      </c>
      <c r="D84" s="102" t="s">
        <v>99</v>
      </c>
      <c r="E84" s="102" t="s">
        <v>100</v>
      </c>
      <c r="F84" s="102" t="s">
        <v>101</v>
      </c>
      <c r="G84" s="102" t="s">
        <v>102</v>
      </c>
      <c r="H84" s="102" t="s">
        <v>103</v>
      </c>
      <c r="I84" s="102" t="s">
        <v>104</v>
      </c>
      <c r="J84" s="102" t="s">
        <v>105</v>
      </c>
      <c r="K84" s="102" t="s">
        <v>106</v>
      </c>
      <c r="L84" s="102" t="s">
        <v>107</v>
      </c>
      <c r="M84" s="103" t="s">
        <v>108</v>
      </c>
      <c r="N84" s="102" t="s">
        <v>84</v>
      </c>
    </row>
    <row r="85" spans="1:14" x14ac:dyDescent="0.25">
      <c r="A85" s="104" t="s">
        <v>2</v>
      </c>
      <c r="B85" s="105" t="e">
        <f>SUMIFS(#REF!,#REF!,A85,#REF!,$B$84,#REF!,"DIESEL")</f>
        <v>#REF!</v>
      </c>
      <c r="C85" s="105" t="e">
        <f>SUMIFS(#REF!,#REF!,A85,#REF!,$C$84,#REF!,"DIESEL")</f>
        <v>#REF!</v>
      </c>
      <c r="D85" s="105" t="e">
        <f>SUMIFS(#REF!,#REF!,A85,#REF!,$D$84,#REF!,"DIESEL")</f>
        <v>#REF!</v>
      </c>
      <c r="E85" s="105" t="e">
        <f>SUMIFS(#REF!,#REF!,A85,#REF!,$E$84,#REF!,"DIESEL")</f>
        <v>#REF!</v>
      </c>
      <c r="F85" s="105" t="e">
        <f>SUMIFS(#REF!,#REF!,A85,#REF!,$F$84,#REF!,"DIESEL")</f>
        <v>#REF!</v>
      </c>
      <c r="G85" s="105" t="e">
        <f>SUMIFS(#REF!,#REF!,A85,#REF!,$G$84,#REF!,"DIESEL")</f>
        <v>#REF!</v>
      </c>
      <c r="H85" s="105" t="e">
        <f>SUMIFS(#REF!,#REF!,A85,#REF!,$H$84,#REF!,"DIESEL")</f>
        <v>#REF!</v>
      </c>
      <c r="I85" s="105" t="e">
        <f>SUMIFS(#REF!,#REF!,A85,#REF!,$I$84,#REF!,"DIESEL")</f>
        <v>#REF!</v>
      </c>
      <c r="J85" s="107" t="e">
        <f>SUMIFS(#REF!,#REF!,A85,#REF!,$J$84,#REF!,"DIESEL")</f>
        <v>#REF!</v>
      </c>
      <c r="K85" s="105" t="e">
        <f>SUMIFS(#REF!,#REF!,A85,#REF!,$K$84,#REF!,"DIESEL")</f>
        <v>#REF!</v>
      </c>
      <c r="L85" s="105" t="e">
        <f>SUMIFS(#REF!,#REF!,A85,#REF!,$L$84,#REF!,"DIESEL")</f>
        <v>#REF!</v>
      </c>
      <c r="M85" s="108" t="e">
        <f>SUMIFS(#REF!,#REF!,A85,#REF!,$M$84,#REF!,"DIESEL")</f>
        <v>#REF!</v>
      </c>
      <c r="N85" s="118" t="e">
        <f>SUM(Tabela16[[#This Row],[JAN]:[DEZ]])</f>
        <v>#REF!</v>
      </c>
    </row>
    <row r="86" spans="1:14" x14ac:dyDescent="0.25">
      <c r="A86" s="104" t="s">
        <v>45</v>
      </c>
      <c r="B86" s="105" t="e">
        <f>SUMIFS(#REF!,#REF!,A86,#REF!,$B$84,#REF!,"DIESEL")</f>
        <v>#REF!</v>
      </c>
      <c r="C86" s="105" t="e">
        <f>SUMIFS(#REF!,#REF!,A86,#REF!,$C$84,#REF!,"DIESEL")</f>
        <v>#REF!</v>
      </c>
      <c r="D86" s="105" t="e">
        <f>SUMIFS(#REF!,#REF!,A86,#REF!,$D$84,#REF!,"DIESEL")</f>
        <v>#REF!</v>
      </c>
      <c r="E86" s="105" t="e">
        <f>SUMIFS(#REF!,#REF!,A86,#REF!,$E$84,#REF!,"DIESEL")</f>
        <v>#REF!</v>
      </c>
      <c r="F86" s="105" t="e">
        <f>SUMIFS(#REF!,#REF!,A86,#REF!,$F$84,#REF!,"DIESEL")</f>
        <v>#REF!</v>
      </c>
      <c r="G86" s="105" t="e">
        <f>SUMIFS(#REF!,#REF!,A86,#REF!,$G$84,#REF!,"DIESEL")</f>
        <v>#REF!</v>
      </c>
      <c r="H86" s="105" t="e">
        <f>SUMIFS(#REF!,#REF!,A86,#REF!,$H$84,#REF!,"DIESEL")</f>
        <v>#REF!</v>
      </c>
      <c r="I86" s="105" t="e">
        <f>SUMIFS(#REF!,#REF!,A86,#REF!,$I$84,#REF!,"DIESEL")</f>
        <v>#REF!</v>
      </c>
      <c r="J86" s="107" t="e">
        <f>SUMIFS(#REF!,#REF!,A86,#REF!,$J$84,#REF!,"DIESEL")</f>
        <v>#REF!</v>
      </c>
      <c r="K86" s="105" t="e">
        <f>SUMIFS(#REF!,#REF!,A86,#REF!,$K$84,#REF!,"DIESEL")</f>
        <v>#REF!</v>
      </c>
      <c r="L86" s="105" t="e">
        <f>SUMIFS(#REF!,#REF!,A86,#REF!,$L$84,#REF!,"DIESEL")</f>
        <v>#REF!</v>
      </c>
      <c r="M86" s="108" t="e">
        <f>SUMIFS(#REF!,#REF!,A86,#REF!,$M$84,#REF!,"DIESEL")</f>
        <v>#REF!</v>
      </c>
      <c r="N86" s="105" t="e">
        <f>SUM(Tabela16[[#This Row],[JAN]:[DEZ]])</f>
        <v>#REF!</v>
      </c>
    </row>
    <row r="87" spans="1:14" x14ac:dyDescent="0.25">
      <c r="A87" s="109" t="s">
        <v>3</v>
      </c>
      <c r="B87" s="105" t="e">
        <f>SUMIFS(#REF!,#REF!,A87,#REF!,$B$84,#REF!,"DIESEL")</f>
        <v>#REF!</v>
      </c>
      <c r="C87" s="105" t="e">
        <f>SUMIFS(#REF!,#REF!,A87,#REF!,$C$84,#REF!,"DIESEL")</f>
        <v>#REF!</v>
      </c>
      <c r="D87" s="105" t="e">
        <f>SUMIFS(#REF!,#REF!,A87,#REF!,$D$84,#REF!,"DIESEL")</f>
        <v>#REF!</v>
      </c>
      <c r="E87" s="105" t="e">
        <f>SUMIFS(#REF!,#REF!,A87,#REF!,$E$84,#REF!,"DIESEL")</f>
        <v>#REF!</v>
      </c>
      <c r="F87" s="105" t="e">
        <f>SUMIFS(#REF!,#REF!,A87,#REF!,$F$84,#REF!,"DIESEL")</f>
        <v>#REF!</v>
      </c>
      <c r="G87" s="105" t="e">
        <f>SUMIFS(#REF!,#REF!,A87,#REF!,$G$84,#REF!,"DIESEL")</f>
        <v>#REF!</v>
      </c>
      <c r="H87" s="105" t="e">
        <f>SUMIFS(#REF!,#REF!,A87,#REF!,$H$84,#REF!,"DIESEL")</f>
        <v>#REF!</v>
      </c>
      <c r="I87" s="105" t="e">
        <f>SUMIFS(#REF!,#REF!,A87,#REF!,$I$84,#REF!,"DIESEL")</f>
        <v>#REF!</v>
      </c>
      <c r="J87" s="107" t="e">
        <f>SUMIFS(#REF!,#REF!,A87,#REF!,$J$84,#REF!,"DIESEL")</f>
        <v>#REF!</v>
      </c>
      <c r="K87" s="105" t="e">
        <f>SUMIFS(#REF!,#REF!,A87,#REF!,$K$84,#REF!,"DIESEL")</f>
        <v>#REF!</v>
      </c>
      <c r="L87" s="105" t="e">
        <f>SUMIFS(#REF!,#REF!,A87,#REF!,$L$84,#REF!,"DIESEL")</f>
        <v>#REF!</v>
      </c>
      <c r="M87" s="108" t="e">
        <f>SUMIFS(#REF!,#REF!,A87,#REF!,$M$84,#REF!,"DIESEL")</f>
        <v>#REF!</v>
      </c>
      <c r="N87" s="105" t="e">
        <f>SUM(Tabela16[[#This Row],[JAN]:[DEZ]])</f>
        <v>#REF!</v>
      </c>
    </row>
    <row r="88" spans="1:14" x14ac:dyDescent="0.25">
      <c r="A88" s="109" t="s">
        <v>46</v>
      </c>
      <c r="B88" s="105" t="e">
        <f>SUMIFS(#REF!,#REF!,A88,#REF!,$B$84,#REF!,"DIESEL")</f>
        <v>#REF!</v>
      </c>
      <c r="C88" s="105" t="e">
        <f>SUMIFS(#REF!,#REF!,A88,#REF!,$C$84,#REF!,"DIESEL")</f>
        <v>#REF!</v>
      </c>
      <c r="D88" s="105" t="e">
        <f>SUMIFS(#REF!,#REF!,A88,#REF!,$D$84,#REF!,"DIESEL")</f>
        <v>#REF!</v>
      </c>
      <c r="E88" s="105" t="e">
        <f>SUMIFS(#REF!,#REF!,A88,#REF!,$E$84,#REF!,"DIESEL")</f>
        <v>#REF!</v>
      </c>
      <c r="F88" s="105" t="e">
        <f>SUMIFS(#REF!,#REF!,A88,#REF!,$F$84,#REF!,"DIESEL")</f>
        <v>#REF!</v>
      </c>
      <c r="G88" s="105" t="e">
        <f>SUMIFS(#REF!,#REF!,A88,#REF!,$G$84,#REF!,"DIESEL")</f>
        <v>#REF!</v>
      </c>
      <c r="H88" s="105" t="e">
        <f>SUMIFS(#REF!,#REF!,A88,#REF!,$H$84,#REF!,"DIESEL")</f>
        <v>#REF!</v>
      </c>
      <c r="I88" s="105" t="e">
        <f>SUMIFS(#REF!,#REF!,A88,#REF!,$I$84,#REF!,"DIESEL")</f>
        <v>#REF!</v>
      </c>
      <c r="J88" s="107" t="e">
        <f>SUMIFS(#REF!,#REF!,A88,#REF!,$J$84,#REF!,"DIESEL")</f>
        <v>#REF!</v>
      </c>
      <c r="K88" s="105" t="e">
        <f>SUMIFS(#REF!,#REF!,A88,#REF!,$K$84,#REF!,"DIESEL")</f>
        <v>#REF!</v>
      </c>
      <c r="L88" s="105" t="e">
        <f>SUMIFS(#REF!,#REF!,A88,#REF!,$L$84,#REF!,"DIESEL")</f>
        <v>#REF!</v>
      </c>
      <c r="M88" s="108" t="e">
        <f>SUMIFS(#REF!,#REF!,A88,#REF!,$M$84,#REF!,"DIESEL")</f>
        <v>#REF!</v>
      </c>
      <c r="N88" s="105" t="e">
        <f>SUM(Tabela16[[#This Row],[JAN]:[DEZ]])</f>
        <v>#REF!</v>
      </c>
    </row>
    <row r="89" spans="1:14" x14ac:dyDescent="0.25">
      <c r="A89" s="104" t="s">
        <v>47</v>
      </c>
      <c r="B89" s="105" t="e">
        <f>SUMIFS(#REF!,#REF!,A89,#REF!,$B$84,#REF!,"DIESEL")</f>
        <v>#REF!</v>
      </c>
      <c r="C89" s="105" t="e">
        <f>SUMIFS(#REF!,#REF!,A89,#REF!,$C$84,#REF!,"DIESEL")</f>
        <v>#REF!</v>
      </c>
      <c r="D89" s="105" t="e">
        <f>SUMIFS(#REF!,#REF!,A89,#REF!,$D$84,#REF!,"DIESEL")</f>
        <v>#REF!</v>
      </c>
      <c r="E89" s="105" t="e">
        <f>SUMIFS(#REF!,#REF!,A89,#REF!,$E$84,#REF!,"DIESEL")</f>
        <v>#REF!</v>
      </c>
      <c r="F89" s="105" t="e">
        <f>SUMIFS(#REF!,#REF!,A89,#REF!,$F$84,#REF!,"DIESEL")</f>
        <v>#REF!</v>
      </c>
      <c r="G89" s="105" t="e">
        <f>SUMIFS(#REF!,#REF!,A89,#REF!,$G$84,#REF!,"DIESEL")</f>
        <v>#REF!</v>
      </c>
      <c r="H89" s="105" t="e">
        <f>SUMIFS(#REF!,#REF!,A89,#REF!,$H$84,#REF!,"DIESEL")</f>
        <v>#REF!</v>
      </c>
      <c r="I89" s="105" t="e">
        <f>SUMIFS(#REF!,#REF!,A89,#REF!,$I$84,#REF!,"DIESEL")</f>
        <v>#REF!</v>
      </c>
      <c r="J89" s="107" t="e">
        <f>SUMIFS(#REF!,#REF!,A89,#REF!,$J$84,#REF!,"DIESEL")</f>
        <v>#REF!</v>
      </c>
      <c r="K89" s="105" t="e">
        <f>SUMIFS(#REF!,#REF!,A89,#REF!,$K$84,#REF!,"DIESEL")</f>
        <v>#REF!</v>
      </c>
      <c r="L89" s="105" t="e">
        <f>SUMIFS(#REF!,#REF!,A89,#REF!,$L$84,#REF!,"DIESEL")</f>
        <v>#REF!</v>
      </c>
      <c r="M89" s="108" t="e">
        <f>SUMIFS(#REF!,#REF!,A89,#REF!,$M$84,#REF!,"DIESEL")</f>
        <v>#REF!</v>
      </c>
      <c r="N89" s="105" t="e">
        <f>SUM(Tabela16[[#This Row],[JAN]:[DEZ]])</f>
        <v>#REF!</v>
      </c>
    </row>
    <row r="90" spans="1:14" x14ac:dyDescent="0.25">
      <c r="A90" s="104" t="s">
        <v>71</v>
      </c>
      <c r="B90" s="105" t="e">
        <f>SUMIFS(#REF!,#REF!,A90,#REF!,$B$84,#REF!,"DIESEL")</f>
        <v>#REF!</v>
      </c>
      <c r="C90" s="105" t="e">
        <f>SUMIFS(#REF!,#REF!,A90,#REF!,$C$84,#REF!,"DIESEL")</f>
        <v>#REF!</v>
      </c>
      <c r="D90" s="105" t="e">
        <f>SUMIFS(#REF!,#REF!,A90,#REF!,$D$84,#REF!,"DIESEL")</f>
        <v>#REF!</v>
      </c>
      <c r="E90" s="105" t="e">
        <f>SUMIFS(#REF!,#REF!,A90,#REF!,$E$84,#REF!,"DIESEL")</f>
        <v>#REF!</v>
      </c>
      <c r="F90" s="105" t="e">
        <f>SUMIFS(#REF!,#REF!,A90,#REF!,$F$84,#REF!,"DIESEL")</f>
        <v>#REF!</v>
      </c>
      <c r="G90" s="105" t="e">
        <f>SUMIFS(#REF!,#REF!,A90,#REF!,$G$84,#REF!,"DIESEL")</f>
        <v>#REF!</v>
      </c>
      <c r="H90" s="105" t="e">
        <f>SUMIFS(#REF!,#REF!,A90,#REF!,$H$84,#REF!,"DIESEL")</f>
        <v>#REF!</v>
      </c>
      <c r="I90" s="105" t="e">
        <f>SUMIFS(#REF!,#REF!,A90,#REF!,$I$84,#REF!,"DIESEL")</f>
        <v>#REF!</v>
      </c>
      <c r="J90" s="107" t="e">
        <f>SUMIFS(#REF!,#REF!,A90,#REF!,$J$84,#REF!,"DIESEL")</f>
        <v>#REF!</v>
      </c>
      <c r="K90" s="105" t="e">
        <f>SUMIFS(#REF!,#REF!,A90,#REF!,$K$84,#REF!,"DIESEL")</f>
        <v>#REF!</v>
      </c>
      <c r="L90" s="105" t="e">
        <f>SUMIFS(#REF!,#REF!,A90,#REF!,$L$84,#REF!,"DIESEL")</f>
        <v>#REF!</v>
      </c>
      <c r="M90" s="108" t="e">
        <f>SUMIFS(#REF!,#REF!,A90,#REF!,$M$84,#REF!,"DIESEL")</f>
        <v>#REF!</v>
      </c>
      <c r="N90" s="105" t="e">
        <f>SUM(Tabela16[[#This Row],[JAN]:[DEZ]])</f>
        <v>#REF!</v>
      </c>
    </row>
    <row r="91" spans="1:14" x14ac:dyDescent="0.25">
      <c r="A91" s="109" t="s">
        <v>48</v>
      </c>
      <c r="B91" s="105" t="e">
        <f>SUMIFS(#REF!,#REF!,A91,#REF!,$B$84,#REF!,"DIESEL")</f>
        <v>#REF!</v>
      </c>
      <c r="C91" s="105" t="e">
        <f>SUMIFS(#REF!,#REF!,A91,#REF!,$C$84,#REF!,"DIESEL")</f>
        <v>#REF!</v>
      </c>
      <c r="D91" s="105" t="e">
        <f>SUMIFS(#REF!,#REF!,A91,#REF!,$D$84,#REF!,"DIESEL")</f>
        <v>#REF!</v>
      </c>
      <c r="E91" s="105" t="e">
        <f>SUMIFS(#REF!,#REF!,A91,#REF!,$E$84,#REF!,"DIESEL")</f>
        <v>#REF!</v>
      </c>
      <c r="F91" s="105" t="e">
        <f>SUMIFS(#REF!,#REF!,A91,#REF!,$F$84,#REF!,"DIESEL")</f>
        <v>#REF!</v>
      </c>
      <c r="G91" s="105" t="e">
        <f>SUMIFS(#REF!,#REF!,A91,#REF!,$G$84,#REF!,"DIESEL")</f>
        <v>#REF!</v>
      </c>
      <c r="H91" s="105" t="e">
        <f>SUMIFS(#REF!,#REF!,A91,#REF!,$H$84,#REF!,"DIESEL")</f>
        <v>#REF!</v>
      </c>
      <c r="I91" s="105" t="e">
        <f>SUMIFS(#REF!,#REF!,A91,#REF!,$I$84,#REF!,"DIESEL")</f>
        <v>#REF!</v>
      </c>
      <c r="J91" s="107" t="e">
        <f>SUMIFS(#REF!,#REF!,A91,#REF!,$J$84,#REF!,"DIESEL")</f>
        <v>#REF!</v>
      </c>
      <c r="K91" s="105" t="e">
        <f>SUMIFS(#REF!,#REF!,A91,#REF!,$K$84,#REF!,"DIESEL")</f>
        <v>#REF!</v>
      </c>
      <c r="L91" s="105" t="e">
        <f>SUMIFS(#REF!,#REF!,A91,#REF!,$L$84,#REF!,"DIESEL")</f>
        <v>#REF!</v>
      </c>
      <c r="M91" s="108" t="e">
        <f>SUMIFS(#REF!,#REF!,A91,#REF!,$M$84,#REF!,"DIESEL")</f>
        <v>#REF!</v>
      </c>
      <c r="N91" s="105" t="e">
        <f>SUM(Tabela16[[#This Row],[JAN]:[DEZ]])</f>
        <v>#REF!</v>
      </c>
    </row>
    <row r="92" spans="1:14" x14ac:dyDescent="0.25">
      <c r="A92" s="104" t="s">
        <v>4</v>
      </c>
      <c r="B92" s="105" t="e">
        <f>SUMIFS(#REF!,#REF!,A92,#REF!,$B$84,#REF!,"DIESEL")</f>
        <v>#REF!</v>
      </c>
      <c r="C92" s="105" t="e">
        <f>SUMIFS(#REF!,#REF!,A92,#REF!,$C$84,#REF!,"DIESEL")</f>
        <v>#REF!</v>
      </c>
      <c r="D92" s="105" t="e">
        <f>SUMIFS(#REF!,#REF!,A92,#REF!,$D$84,#REF!,"DIESEL")</f>
        <v>#REF!</v>
      </c>
      <c r="E92" s="105" t="e">
        <f>SUMIFS(#REF!,#REF!,A92,#REF!,$E$84,#REF!,"DIESEL")</f>
        <v>#REF!</v>
      </c>
      <c r="F92" s="105" t="e">
        <f>SUMIFS(#REF!,#REF!,A92,#REF!,$F$84,#REF!,"DIESEL")</f>
        <v>#REF!</v>
      </c>
      <c r="G92" s="105" t="e">
        <f>SUMIFS(#REF!,#REF!,A92,#REF!,$G$84,#REF!,"DIESEL")</f>
        <v>#REF!</v>
      </c>
      <c r="H92" s="105" t="e">
        <f>SUMIFS(#REF!,#REF!,A92,#REF!,$H$84,#REF!,"DIESEL")</f>
        <v>#REF!</v>
      </c>
      <c r="I92" s="105" t="e">
        <f>SUMIFS(#REF!,#REF!,A92,#REF!,$I$84,#REF!,"DIESEL")</f>
        <v>#REF!</v>
      </c>
      <c r="J92" s="107" t="e">
        <f>SUMIFS(#REF!,#REF!,A92,#REF!,$J$84,#REF!,"DIESEL")</f>
        <v>#REF!</v>
      </c>
      <c r="K92" s="105" t="e">
        <f>SUMIFS(#REF!,#REF!,A92,#REF!,$K$84,#REF!,"DIESEL")</f>
        <v>#REF!</v>
      </c>
      <c r="L92" s="105" t="e">
        <f>SUMIFS(#REF!,#REF!,A92,#REF!,$L$84,#REF!,"DIESEL")</f>
        <v>#REF!</v>
      </c>
      <c r="M92" s="108" t="e">
        <f>SUMIFS(#REF!,#REF!,A92,#REF!,$M$84,#REF!,"DIESEL")</f>
        <v>#REF!</v>
      </c>
      <c r="N92" s="105" t="e">
        <f>SUM(Tabela16[[#This Row],[JAN]:[DEZ]])</f>
        <v>#REF!</v>
      </c>
    </row>
    <row r="93" spans="1:14" x14ac:dyDescent="0.25">
      <c r="A93" s="104" t="s">
        <v>5</v>
      </c>
      <c r="B93" s="105" t="e">
        <f>SUMIFS(#REF!,#REF!,A93,#REF!,$B$84,#REF!,"DIESEL")</f>
        <v>#REF!</v>
      </c>
      <c r="C93" s="105" t="e">
        <f>SUMIFS(#REF!,#REF!,A93,#REF!,$C$84,#REF!,"DIESEL")</f>
        <v>#REF!</v>
      </c>
      <c r="D93" s="105" t="e">
        <f>SUMIFS(#REF!,#REF!,A93,#REF!,$D$84,#REF!,"DIESEL")</f>
        <v>#REF!</v>
      </c>
      <c r="E93" s="105" t="e">
        <f>SUMIFS(#REF!,#REF!,A93,#REF!,$E$84,#REF!,"DIESEL")</f>
        <v>#REF!</v>
      </c>
      <c r="F93" s="105" t="e">
        <f>SUMIFS(#REF!,#REF!,A93,#REF!,$F$84,#REF!,"DIESEL")</f>
        <v>#REF!</v>
      </c>
      <c r="G93" s="105" t="e">
        <f>SUMIFS(#REF!,#REF!,A93,#REF!,$G$84,#REF!,"DIESEL")</f>
        <v>#REF!</v>
      </c>
      <c r="H93" s="105" t="e">
        <f>SUMIFS(#REF!,#REF!,A93,#REF!,$H$84,#REF!,"DIESEL")</f>
        <v>#REF!</v>
      </c>
      <c r="I93" s="105" t="e">
        <f>SUMIFS(#REF!,#REF!,A93,#REF!,$I$84,#REF!,"DIESEL")</f>
        <v>#REF!</v>
      </c>
      <c r="J93" s="107" t="e">
        <f>SUMIFS(#REF!,#REF!,A93,#REF!,$J$84,#REF!,"DIESEL")</f>
        <v>#REF!</v>
      </c>
      <c r="K93" s="105" t="e">
        <f>SUMIFS(#REF!,#REF!,A93,#REF!,$K$84,#REF!,"DIESEL")</f>
        <v>#REF!</v>
      </c>
      <c r="L93" s="105" t="e">
        <f>SUMIFS(#REF!,#REF!,A93,#REF!,$L$84,#REF!,"DIESEL")</f>
        <v>#REF!</v>
      </c>
      <c r="M93" s="108" t="e">
        <f>SUMIFS(#REF!,#REF!,A93,#REF!,$M$84,#REF!,"DIESEL")</f>
        <v>#REF!</v>
      </c>
      <c r="N93" s="105" t="e">
        <f>SUM(Tabela16[[#This Row],[JAN]:[DEZ]])</f>
        <v>#REF!</v>
      </c>
    </row>
    <row r="94" spans="1:14" x14ac:dyDescent="0.25">
      <c r="A94" s="104" t="s">
        <v>6</v>
      </c>
      <c r="B94" s="105" t="e">
        <f>SUMIFS(#REF!,#REF!,A94,#REF!,$B$84,#REF!,"DIESEL")</f>
        <v>#REF!</v>
      </c>
      <c r="C94" s="105" t="e">
        <f>SUMIFS(#REF!,#REF!,A94,#REF!,$C$84,#REF!,"DIESEL")</f>
        <v>#REF!</v>
      </c>
      <c r="D94" s="105" t="e">
        <f>SUMIFS(#REF!,#REF!,A94,#REF!,$D$84,#REF!,"DIESEL")</f>
        <v>#REF!</v>
      </c>
      <c r="E94" s="105" t="e">
        <f>SUMIFS(#REF!,#REF!,A94,#REF!,$E$84,#REF!,"DIESEL")</f>
        <v>#REF!</v>
      </c>
      <c r="F94" s="105" t="e">
        <f>SUMIFS(#REF!,#REF!,A94,#REF!,$F$84,#REF!,"DIESEL")</f>
        <v>#REF!</v>
      </c>
      <c r="G94" s="105" t="e">
        <f>SUMIFS(#REF!,#REF!,A94,#REF!,$G$84,#REF!,"DIESEL")</f>
        <v>#REF!</v>
      </c>
      <c r="H94" s="105" t="e">
        <f>SUMIFS(#REF!,#REF!,A94,#REF!,$H$84,#REF!,"DIESEL")</f>
        <v>#REF!</v>
      </c>
      <c r="I94" s="105" t="e">
        <f>SUMIFS(#REF!,#REF!,A94,#REF!,$I$84,#REF!,"DIESEL")</f>
        <v>#REF!</v>
      </c>
      <c r="J94" s="107" t="e">
        <f>SUMIFS(#REF!,#REF!,A94,#REF!,$J$84,#REF!,"DIESEL")</f>
        <v>#REF!</v>
      </c>
      <c r="K94" s="105" t="e">
        <f>SUMIFS(#REF!,#REF!,A94,#REF!,$K$84,#REF!,"DIESEL")</f>
        <v>#REF!</v>
      </c>
      <c r="L94" s="105" t="e">
        <f>SUMIFS(#REF!,#REF!,A94,#REF!,$L$84,#REF!,"DIESEL")</f>
        <v>#REF!</v>
      </c>
      <c r="M94" s="108" t="e">
        <f>SUMIFS(#REF!,#REF!,A94,#REF!,$M$84,#REF!,"DIESEL")</f>
        <v>#REF!</v>
      </c>
      <c r="N94" s="105" t="e">
        <f>SUM(Tabela16[[#This Row],[JAN]:[DEZ]])</f>
        <v>#REF!</v>
      </c>
    </row>
    <row r="95" spans="1:14" x14ac:dyDescent="0.25">
      <c r="A95" s="104" t="s">
        <v>7</v>
      </c>
      <c r="B95" s="105" t="e">
        <f>SUMIFS(#REF!,#REF!,A95,#REF!,$B$84,#REF!,"DIESEL")</f>
        <v>#REF!</v>
      </c>
      <c r="C95" s="105" t="e">
        <f>SUMIFS(#REF!,#REF!,A95,#REF!,$C$84,#REF!,"DIESEL")</f>
        <v>#REF!</v>
      </c>
      <c r="D95" s="105" t="e">
        <f>SUMIFS(#REF!,#REF!,A95,#REF!,$D$84,#REF!,"DIESEL")</f>
        <v>#REF!</v>
      </c>
      <c r="E95" s="105" t="e">
        <f>SUMIFS(#REF!,#REF!,A95,#REF!,$E$84,#REF!,"DIESEL")</f>
        <v>#REF!</v>
      </c>
      <c r="F95" s="105" t="e">
        <f>SUMIFS(#REF!,#REF!,A95,#REF!,$F$84,#REF!,"DIESEL")</f>
        <v>#REF!</v>
      </c>
      <c r="G95" s="105" t="e">
        <f>SUMIFS(#REF!,#REF!,A95,#REF!,$G$84,#REF!,"DIESEL")</f>
        <v>#REF!</v>
      </c>
      <c r="H95" s="105" t="e">
        <f>SUMIFS(#REF!,#REF!,A95,#REF!,$H$84,#REF!,"DIESEL")</f>
        <v>#REF!</v>
      </c>
      <c r="I95" s="105" t="e">
        <f>SUMIFS(#REF!,#REF!,A95,#REF!,$I$84,#REF!,"DIESEL")</f>
        <v>#REF!</v>
      </c>
      <c r="J95" s="107" t="e">
        <f>SUMIFS(#REF!,#REF!,A95,#REF!,$J$84,#REF!,"DIESEL")</f>
        <v>#REF!</v>
      </c>
      <c r="K95" s="105" t="e">
        <f>SUMIFS(#REF!,#REF!,A95,#REF!,$K$84,#REF!,"DIESEL")</f>
        <v>#REF!</v>
      </c>
      <c r="L95" s="105" t="e">
        <f>SUMIFS(#REF!,#REF!,A95,#REF!,$L$84,#REF!,"DIESEL")</f>
        <v>#REF!</v>
      </c>
      <c r="M95" s="108" t="e">
        <f>SUMIFS(#REF!,#REF!,A95,#REF!,$M$84,#REF!,"DIESEL")</f>
        <v>#REF!</v>
      </c>
      <c r="N95" s="105" t="e">
        <f>SUM(Tabela16[[#This Row],[JAN]:[DEZ]])</f>
        <v>#REF!</v>
      </c>
    </row>
    <row r="96" spans="1:14" x14ac:dyDescent="0.25">
      <c r="A96" s="104" t="s">
        <v>8</v>
      </c>
      <c r="B96" s="105" t="e">
        <f>SUMIFS(#REF!,#REF!,A96,#REF!,$B$84,#REF!,"DIESEL")</f>
        <v>#REF!</v>
      </c>
      <c r="C96" s="105" t="e">
        <f>SUMIFS(#REF!,#REF!,A96,#REF!,$C$84,#REF!,"DIESEL")</f>
        <v>#REF!</v>
      </c>
      <c r="D96" s="105" t="e">
        <f>SUMIFS(#REF!,#REF!,A96,#REF!,$D$84,#REF!,"DIESEL")</f>
        <v>#REF!</v>
      </c>
      <c r="E96" s="105" t="e">
        <f>SUMIFS(#REF!,#REF!,A96,#REF!,$E$84,#REF!,"DIESEL")</f>
        <v>#REF!</v>
      </c>
      <c r="F96" s="105" t="e">
        <f>SUMIFS(#REF!,#REF!,A96,#REF!,$F$84,#REF!,"DIESEL")</f>
        <v>#REF!</v>
      </c>
      <c r="G96" s="105" t="e">
        <f>SUMIFS(#REF!,#REF!,A96,#REF!,$G$84,#REF!,"DIESEL")</f>
        <v>#REF!</v>
      </c>
      <c r="H96" s="105" t="e">
        <f>SUMIFS(#REF!,#REF!,A96,#REF!,$H$84,#REF!,"DIESEL")</f>
        <v>#REF!</v>
      </c>
      <c r="I96" s="105" t="e">
        <f>SUMIFS(#REF!,#REF!,A96,#REF!,$I$84,#REF!,"DIESEL")</f>
        <v>#REF!</v>
      </c>
      <c r="J96" s="107" t="e">
        <f>SUMIFS(#REF!,#REF!,A96,#REF!,$J$84,#REF!,"DIESEL")</f>
        <v>#REF!</v>
      </c>
      <c r="K96" s="105" t="e">
        <f>SUMIFS(#REF!,#REF!,A96,#REF!,$K$84,#REF!,"DIESEL")</f>
        <v>#REF!</v>
      </c>
      <c r="L96" s="105" t="e">
        <f>SUMIFS(#REF!,#REF!,A96,#REF!,$L$84,#REF!,"DIESEL")</f>
        <v>#REF!</v>
      </c>
      <c r="M96" s="108" t="e">
        <f>SUMIFS(#REF!,#REF!,A96,#REF!,$M$84,#REF!,"DIESEL")</f>
        <v>#REF!</v>
      </c>
      <c r="N96" s="105" t="e">
        <f>SUM(Tabela16[[#This Row],[JAN]:[DEZ]])</f>
        <v>#REF!</v>
      </c>
    </row>
    <row r="97" spans="1:14" x14ac:dyDescent="0.25">
      <c r="A97" s="104" t="s">
        <v>9</v>
      </c>
      <c r="B97" s="105" t="e">
        <f>SUMIFS(#REF!,#REF!,A97,#REF!,$B$84,#REF!,"DIESEL")</f>
        <v>#REF!</v>
      </c>
      <c r="C97" s="105" t="e">
        <f>SUMIFS(#REF!,#REF!,A97,#REF!,$C$84,#REF!,"DIESEL")</f>
        <v>#REF!</v>
      </c>
      <c r="D97" s="105" t="e">
        <f>SUMIFS(#REF!,#REF!,A97,#REF!,$D$84,#REF!,"DIESEL")</f>
        <v>#REF!</v>
      </c>
      <c r="E97" s="105" t="e">
        <f>SUMIFS(#REF!,#REF!,A97,#REF!,$E$84,#REF!,"DIESEL")</f>
        <v>#REF!</v>
      </c>
      <c r="F97" s="105" t="e">
        <f>SUMIFS(#REF!,#REF!,A97,#REF!,$F$84,#REF!,"DIESEL")</f>
        <v>#REF!</v>
      </c>
      <c r="G97" s="105" t="e">
        <f>SUMIFS(#REF!,#REF!,A97,#REF!,$G$84,#REF!,"DIESEL")</f>
        <v>#REF!</v>
      </c>
      <c r="H97" s="105" t="e">
        <f>SUMIFS(#REF!,#REF!,A97,#REF!,$H$84,#REF!,"DIESEL")</f>
        <v>#REF!</v>
      </c>
      <c r="I97" s="105" t="e">
        <f>SUMIFS(#REF!,#REF!,A97,#REF!,$I$84,#REF!,"DIESEL")</f>
        <v>#REF!</v>
      </c>
      <c r="J97" s="107" t="e">
        <f>SUMIFS(#REF!,#REF!,A97,#REF!,$J$84,#REF!,"DIESEL")</f>
        <v>#REF!</v>
      </c>
      <c r="K97" s="105" t="e">
        <f>SUMIFS(#REF!,#REF!,A97,#REF!,$K$84,#REF!,"DIESEL")</f>
        <v>#REF!</v>
      </c>
      <c r="L97" s="105" t="e">
        <f>SUMIFS(#REF!,#REF!,A97,#REF!,$L$84,#REF!,"DIESEL")</f>
        <v>#REF!</v>
      </c>
      <c r="M97" s="108" t="e">
        <f>SUMIFS(#REF!,#REF!,A97,#REF!,$M$84,#REF!,"DIESEL")</f>
        <v>#REF!</v>
      </c>
      <c r="N97" s="105" t="e">
        <f>SUM(Tabela16[[#This Row],[JAN]:[DEZ]])</f>
        <v>#REF!</v>
      </c>
    </row>
    <row r="98" spans="1:14" x14ac:dyDescent="0.25">
      <c r="A98" s="104" t="s">
        <v>10</v>
      </c>
      <c r="B98" s="105" t="e">
        <f>SUMIFS(#REF!,#REF!,A98,#REF!,$B$84,#REF!,"DIESEL")</f>
        <v>#REF!</v>
      </c>
      <c r="C98" s="105" t="e">
        <f>SUMIFS(#REF!,#REF!,A98,#REF!,$C$84,#REF!,"DIESEL")</f>
        <v>#REF!</v>
      </c>
      <c r="D98" s="105" t="e">
        <f>SUMIFS(#REF!,#REF!,A98,#REF!,$D$84,#REF!,"DIESEL")</f>
        <v>#REF!</v>
      </c>
      <c r="E98" s="105" t="e">
        <f>SUMIFS(#REF!,#REF!,A98,#REF!,$E$84,#REF!,"DIESEL")</f>
        <v>#REF!</v>
      </c>
      <c r="F98" s="105" t="e">
        <f>SUMIFS(#REF!,#REF!,A98,#REF!,$F$84,#REF!,"DIESEL")</f>
        <v>#REF!</v>
      </c>
      <c r="G98" s="105" t="e">
        <f>SUMIFS(#REF!,#REF!,A98,#REF!,$G$84,#REF!,"DIESEL")</f>
        <v>#REF!</v>
      </c>
      <c r="H98" s="105" t="e">
        <f>SUMIFS(#REF!,#REF!,A98,#REF!,$H$84,#REF!,"DIESEL")</f>
        <v>#REF!</v>
      </c>
      <c r="I98" s="105" t="e">
        <f>SUMIFS(#REF!,#REF!,A98,#REF!,$I$84,#REF!,"DIESEL")</f>
        <v>#REF!</v>
      </c>
      <c r="J98" s="107" t="e">
        <f>SUMIFS(#REF!,#REF!,A98,#REF!,$J$84,#REF!,"DIESEL")</f>
        <v>#REF!</v>
      </c>
      <c r="K98" s="105" t="e">
        <f>SUMIFS(#REF!,#REF!,A98,#REF!,$K$84,#REF!,"DIESEL")</f>
        <v>#REF!</v>
      </c>
      <c r="L98" s="105" t="e">
        <f>SUMIFS(#REF!,#REF!,A98,#REF!,$L$84,#REF!,"DIESEL")</f>
        <v>#REF!</v>
      </c>
      <c r="M98" s="108" t="e">
        <f>SUMIFS(#REF!,#REF!,A98,#REF!,$M$84,#REF!,"DIESEL")</f>
        <v>#REF!</v>
      </c>
      <c r="N98" s="105" t="e">
        <f>SUM(Tabela16[[#This Row],[JAN]:[DEZ]])</f>
        <v>#REF!</v>
      </c>
    </row>
    <row r="99" spans="1:14" x14ac:dyDescent="0.25">
      <c r="A99" s="110" t="s">
        <v>49</v>
      </c>
      <c r="B99" s="105" t="e">
        <f>SUMIFS(#REF!,#REF!,A99,#REF!,$B$84,#REF!,"DIESEL")</f>
        <v>#REF!</v>
      </c>
      <c r="C99" s="105" t="e">
        <f>SUMIFS(#REF!,#REF!,A99,#REF!,$C$84,#REF!,"DIESEL")</f>
        <v>#REF!</v>
      </c>
      <c r="D99" s="105" t="e">
        <f>SUMIFS(#REF!,#REF!,A99,#REF!,$D$84,#REF!,"DIESEL")</f>
        <v>#REF!</v>
      </c>
      <c r="E99" s="105" t="e">
        <f>SUMIFS(#REF!,#REF!,A99,#REF!,$E$84,#REF!,"DIESEL")</f>
        <v>#REF!</v>
      </c>
      <c r="F99" s="105" t="e">
        <f>SUMIFS(#REF!,#REF!,A99,#REF!,$F$84,#REF!,"DIESEL")</f>
        <v>#REF!</v>
      </c>
      <c r="G99" s="105" t="e">
        <f>SUMIFS(#REF!,#REF!,A99,#REF!,$G$84,#REF!,"DIESEL")</f>
        <v>#REF!</v>
      </c>
      <c r="H99" s="105" t="e">
        <f>SUMIFS(#REF!,#REF!,A99,#REF!,$H$84,#REF!,"DIESEL")</f>
        <v>#REF!</v>
      </c>
      <c r="I99" s="105" t="e">
        <f>SUMIFS(#REF!,#REF!,A99,#REF!,$I$84,#REF!,"DIESEL")</f>
        <v>#REF!</v>
      </c>
      <c r="J99" s="107" t="e">
        <f>SUMIFS(#REF!,#REF!,A99,#REF!,$J$84,#REF!,"DIESEL")</f>
        <v>#REF!</v>
      </c>
      <c r="K99" s="105" t="e">
        <f>SUMIFS(#REF!,#REF!,A99,#REF!,$K$84,#REF!,"DIESEL")</f>
        <v>#REF!</v>
      </c>
      <c r="L99" s="105" t="e">
        <f>SUMIFS(#REF!,#REF!,A99,#REF!,$L$84,#REF!,"DIESEL")</f>
        <v>#REF!</v>
      </c>
      <c r="M99" s="108" t="e">
        <f>SUMIFS(#REF!,#REF!,A99,#REF!,$M$84,#REF!,"DIESEL")</f>
        <v>#REF!</v>
      </c>
      <c r="N99" s="105" t="e">
        <f>SUM(Tabela16[[#This Row],[JAN]:[DEZ]])</f>
        <v>#REF!</v>
      </c>
    </row>
    <row r="100" spans="1:14" x14ac:dyDescent="0.25">
      <c r="A100" s="109" t="s">
        <v>82</v>
      </c>
      <c r="B100" s="105" t="e">
        <f>SUMIFS(#REF!,#REF!,A100,#REF!,$B$84,#REF!,"DIESEL")</f>
        <v>#REF!</v>
      </c>
      <c r="C100" s="105" t="e">
        <f>SUMIFS(#REF!,#REF!,A100,#REF!,$C$84,#REF!,"DIESEL")</f>
        <v>#REF!</v>
      </c>
      <c r="D100" s="105" t="e">
        <f>SUMIFS(#REF!,#REF!,A100,#REF!,$D$84,#REF!,"DIESEL")</f>
        <v>#REF!</v>
      </c>
      <c r="E100" s="105" t="e">
        <f>SUMIFS(#REF!,#REF!,A100,#REF!,$E$84,#REF!,"DIESEL")</f>
        <v>#REF!</v>
      </c>
      <c r="F100" s="105" t="e">
        <f>SUMIFS(#REF!,#REF!,A100,#REF!,$F$84,#REF!,"DIESEL")</f>
        <v>#REF!</v>
      </c>
      <c r="G100" s="105" t="e">
        <f>SUMIFS(#REF!,#REF!,A100,#REF!,$G$84,#REF!,"DIESEL")</f>
        <v>#REF!</v>
      </c>
      <c r="H100" s="105" t="e">
        <f>SUMIFS(#REF!,#REF!,A100,#REF!,$H$84,#REF!,"DIESEL")</f>
        <v>#REF!</v>
      </c>
      <c r="I100" s="105" t="e">
        <f>SUMIFS(#REF!,#REF!,A100,#REF!,$I$84,#REF!,"DIESEL")</f>
        <v>#REF!</v>
      </c>
      <c r="J100" s="107" t="e">
        <f>SUMIFS(#REF!,#REF!,A100,#REF!,$J$84,#REF!,"DIESEL")</f>
        <v>#REF!</v>
      </c>
      <c r="K100" s="105" t="e">
        <f>SUMIFS(#REF!,#REF!,A100,#REF!,$K$84,#REF!,"DIESEL")</f>
        <v>#REF!</v>
      </c>
      <c r="L100" s="105" t="e">
        <f>SUMIFS(#REF!,#REF!,A100,#REF!,$L$84,#REF!,"DIESEL")</f>
        <v>#REF!</v>
      </c>
      <c r="M100" s="108" t="e">
        <f>SUMIFS(#REF!,#REF!,A100,#REF!,$M$84,#REF!,"DIESEL")</f>
        <v>#REF!</v>
      </c>
      <c r="N100" s="105" t="e">
        <f>SUM(Tabela16[[#This Row],[JAN]:[DEZ]])</f>
        <v>#REF!</v>
      </c>
    </row>
    <row r="101" spans="1:14" x14ac:dyDescent="0.25">
      <c r="A101" s="111" t="s">
        <v>50</v>
      </c>
      <c r="B101" s="105" t="e">
        <f>SUMIFS(#REF!,#REF!,A101,#REF!,$B$84,#REF!,"DIESEL")</f>
        <v>#REF!</v>
      </c>
      <c r="C101" s="105" t="e">
        <f>SUMIFS(#REF!,#REF!,A101,#REF!,$C$84,#REF!,"DIESEL")</f>
        <v>#REF!</v>
      </c>
      <c r="D101" s="105" t="e">
        <f>SUMIFS(#REF!,#REF!,A101,#REF!,$D$84,#REF!,"DIESEL")</f>
        <v>#REF!</v>
      </c>
      <c r="E101" s="105" t="e">
        <f>SUMIFS(#REF!,#REF!,A101,#REF!,$E$84,#REF!,"DIESEL")</f>
        <v>#REF!</v>
      </c>
      <c r="F101" s="105" t="e">
        <f>SUMIFS(#REF!,#REF!,A101,#REF!,$F$84,#REF!,"DIESEL")</f>
        <v>#REF!</v>
      </c>
      <c r="G101" s="105" t="e">
        <f>SUMIFS(#REF!,#REF!,A101,#REF!,$G$84,#REF!,"DIESEL")</f>
        <v>#REF!</v>
      </c>
      <c r="H101" s="105" t="e">
        <f>SUMIFS(#REF!,#REF!,A101,#REF!,$H$84,#REF!,"DIESEL")</f>
        <v>#REF!</v>
      </c>
      <c r="I101" s="105" t="e">
        <f>SUMIFS(#REF!,#REF!,A101,#REF!,$I$84,#REF!,"DIESEL")</f>
        <v>#REF!</v>
      </c>
      <c r="J101" s="107" t="e">
        <f>SUMIFS(#REF!,#REF!,A101,#REF!,$J$84,#REF!,"DIESEL")</f>
        <v>#REF!</v>
      </c>
      <c r="K101" s="105" t="e">
        <f>SUMIFS(#REF!,#REF!,A101,#REF!,$K$84,#REF!,"DIESEL")</f>
        <v>#REF!</v>
      </c>
      <c r="L101" s="105" t="e">
        <f>SUMIFS(#REF!,#REF!,A101,#REF!,$L$84,#REF!,"DIESEL")</f>
        <v>#REF!</v>
      </c>
      <c r="M101" s="108" t="e">
        <f>SUMIFS(#REF!,#REF!,A101,#REF!,$M$84,#REF!,"DIESEL")</f>
        <v>#REF!</v>
      </c>
      <c r="N101" s="105" t="e">
        <f>SUM(Tabela16[[#This Row],[JAN]:[DEZ]])</f>
        <v>#REF!</v>
      </c>
    </row>
    <row r="102" spans="1:14" x14ac:dyDescent="0.25">
      <c r="A102" s="104" t="s">
        <v>51</v>
      </c>
      <c r="B102" s="105" t="e">
        <f>SUMIFS(#REF!,#REF!,A102,#REF!,$B$84,#REF!,"DIESEL")</f>
        <v>#REF!</v>
      </c>
      <c r="C102" s="105" t="e">
        <f>SUMIFS(#REF!,#REF!,A102,#REF!,$C$84,#REF!,"DIESEL")</f>
        <v>#REF!</v>
      </c>
      <c r="D102" s="105" t="e">
        <f>SUMIFS(#REF!,#REF!,A102,#REF!,$D$84,#REF!,"DIESEL")</f>
        <v>#REF!</v>
      </c>
      <c r="E102" s="105" t="e">
        <f>SUMIFS(#REF!,#REF!,A102,#REF!,$E$84,#REF!,"DIESEL")</f>
        <v>#REF!</v>
      </c>
      <c r="F102" s="105" t="e">
        <f>SUMIFS(#REF!,#REF!,A102,#REF!,$F$84,#REF!,"DIESEL")</f>
        <v>#REF!</v>
      </c>
      <c r="G102" s="105" t="e">
        <f>SUMIFS(#REF!,#REF!,A102,#REF!,$G$84,#REF!,"DIESEL")</f>
        <v>#REF!</v>
      </c>
      <c r="H102" s="105" t="e">
        <f>SUMIFS(#REF!,#REF!,A102,#REF!,$H$84,#REF!,"DIESEL")</f>
        <v>#REF!</v>
      </c>
      <c r="I102" s="105" t="e">
        <f>SUMIFS(#REF!,#REF!,A102,#REF!,$I$84,#REF!,"DIESEL")</f>
        <v>#REF!</v>
      </c>
      <c r="J102" s="107" t="e">
        <f>SUMIFS(#REF!,#REF!,A102,#REF!,$J$84,#REF!,"DIESEL")</f>
        <v>#REF!</v>
      </c>
      <c r="K102" s="105" t="e">
        <f>SUMIFS(#REF!,#REF!,A102,#REF!,$K$84,#REF!,"DIESEL")</f>
        <v>#REF!</v>
      </c>
      <c r="L102" s="105" t="e">
        <f>SUMIFS(#REF!,#REF!,A102,#REF!,$L$84,#REF!,"DIESEL")</f>
        <v>#REF!</v>
      </c>
      <c r="M102" s="108" t="e">
        <f>SUMIFS(#REF!,#REF!,A102,#REF!,$M$84,#REF!,"DIESEL")</f>
        <v>#REF!</v>
      </c>
      <c r="N102" s="105" t="e">
        <f>SUM(Tabela16[[#This Row],[JAN]:[DEZ]])</f>
        <v>#REF!</v>
      </c>
    </row>
    <row r="103" spans="1:14" x14ac:dyDescent="0.25">
      <c r="A103" s="109" t="s">
        <v>11</v>
      </c>
      <c r="B103" s="105" t="e">
        <f>SUMIFS(#REF!,#REF!,A103,#REF!,$B$84,#REF!,"DIESEL")</f>
        <v>#REF!</v>
      </c>
      <c r="C103" s="105" t="e">
        <f>SUMIFS(#REF!,#REF!,A103,#REF!,$C$84,#REF!,"DIESEL")</f>
        <v>#REF!</v>
      </c>
      <c r="D103" s="105" t="e">
        <f>SUMIFS(#REF!,#REF!,A103,#REF!,$D$84,#REF!,"DIESEL")</f>
        <v>#REF!</v>
      </c>
      <c r="E103" s="105" t="e">
        <f>SUMIFS(#REF!,#REF!,A103,#REF!,$E$84,#REF!,"DIESEL")</f>
        <v>#REF!</v>
      </c>
      <c r="F103" s="105" t="e">
        <f>SUMIFS(#REF!,#REF!,A103,#REF!,$F$84,#REF!,"DIESEL")</f>
        <v>#REF!</v>
      </c>
      <c r="G103" s="105" t="e">
        <f>SUMIFS(#REF!,#REF!,A103,#REF!,$G$84,#REF!,"DIESEL")</f>
        <v>#REF!</v>
      </c>
      <c r="H103" s="105" t="e">
        <f>SUMIFS(#REF!,#REF!,A103,#REF!,$H$84,#REF!,"DIESEL")</f>
        <v>#REF!</v>
      </c>
      <c r="I103" s="105" t="e">
        <f>SUMIFS(#REF!,#REF!,A103,#REF!,$I$84,#REF!,"DIESEL")</f>
        <v>#REF!</v>
      </c>
      <c r="J103" s="107" t="e">
        <f>SUMIFS(#REF!,#REF!,A103,#REF!,$J$84,#REF!,"DIESEL")</f>
        <v>#REF!</v>
      </c>
      <c r="K103" s="105" t="e">
        <f>SUMIFS(#REF!,#REF!,A103,#REF!,$K$84,#REF!,"DIESEL")</f>
        <v>#REF!</v>
      </c>
      <c r="L103" s="105" t="e">
        <f>SUMIFS(#REF!,#REF!,A103,#REF!,$L$84,#REF!,"DIESEL")</f>
        <v>#REF!</v>
      </c>
      <c r="M103" s="108" t="e">
        <f>SUMIFS(#REF!,#REF!,A103,#REF!,$M$84,#REF!,"DIESEL")</f>
        <v>#REF!</v>
      </c>
      <c r="N103" s="105" t="e">
        <f>SUM(Tabela16[[#This Row],[JAN]:[DEZ]])</f>
        <v>#REF!</v>
      </c>
    </row>
    <row r="104" spans="1:14" x14ac:dyDescent="0.25">
      <c r="A104" s="104" t="s">
        <v>12</v>
      </c>
      <c r="B104" s="105" t="e">
        <f>SUMIFS(#REF!,#REF!,A104,#REF!,$B$84,#REF!,"DIESEL")</f>
        <v>#REF!</v>
      </c>
      <c r="C104" s="105" t="e">
        <f>SUMIFS(#REF!,#REF!,A104,#REF!,$C$84,#REF!,"DIESEL")</f>
        <v>#REF!</v>
      </c>
      <c r="D104" s="105" t="e">
        <f>SUMIFS(#REF!,#REF!,A104,#REF!,$D$84,#REF!,"DIESEL")</f>
        <v>#REF!</v>
      </c>
      <c r="E104" s="105" t="e">
        <f>SUMIFS(#REF!,#REF!,A104,#REF!,$E$84,#REF!,"DIESEL")</f>
        <v>#REF!</v>
      </c>
      <c r="F104" s="105" t="e">
        <f>SUMIFS(#REF!,#REF!,A104,#REF!,$F$84,#REF!,"DIESEL")</f>
        <v>#REF!</v>
      </c>
      <c r="G104" s="105" t="e">
        <f>SUMIFS(#REF!,#REF!,A104,#REF!,$G$84,#REF!,"DIESEL")</f>
        <v>#REF!</v>
      </c>
      <c r="H104" s="105" t="e">
        <f>SUMIFS(#REF!,#REF!,A104,#REF!,$H$84,#REF!,"DIESEL")</f>
        <v>#REF!</v>
      </c>
      <c r="I104" s="105" t="e">
        <f>SUMIFS(#REF!,#REF!,A104,#REF!,$I$84,#REF!,"DIESEL")</f>
        <v>#REF!</v>
      </c>
      <c r="J104" s="107" t="e">
        <f>SUMIFS(#REF!,#REF!,A104,#REF!,$J$84,#REF!,"DIESEL")</f>
        <v>#REF!</v>
      </c>
      <c r="K104" s="105" t="e">
        <f>SUMIFS(#REF!,#REF!,A104,#REF!,$K$84,#REF!,"DIESEL")</f>
        <v>#REF!</v>
      </c>
      <c r="L104" s="105" t="e">
        <f>SUMIFS(#REF!,#REF!,A104,#REF!,$L$84,#REF!,"DIESEL")</f>
        <v>#REF!</v>
      </c>
      <c r="M104" s="108" t="e">
        <f>SUMIFS(#REF!,#REF!,A104,#REF!,$M$84,#REF!,"DIESEL")</f>
        <v>#REF!</v>
      </c>
      <c r="N104" s="105" t="e">
        <f>SUM(Tabela16[[#This Row],[JAN]:[DEZ]])</f>
        <v>#REF!</v>
      </c>
    </row>
    <row r="105" spans="1:14" x14ac:dyDescent="0.25">
      <c r="A105" s="109" t="s">
        <v>52</v>
      </c>
      <c r="B105" s="105" t="e">
        <f>SUMIFS(#REF!,#REF!,A105,#REF!,$B$84,#REF!,"DIESEL")</f>
        <v>#REF!</v>
      </c>
      <c r="C105" s="105" t="e">
        <f>SUMIFS(#REF!,#REF!,A105,#REF!,$C$84,#REF!,"DIESEL")</f>
        <v>#REF!</v>
      </c>
      <c r="D105" s="105" t="e">
        <f>SUMIFS(#REF!,#REF!,A105,#REF!,$D$84,#REF!,"DIESEL")</f>
        <v>#REF!</v>
      </c>
      <c r="E105" s="105" t="e">
        <f>SUMIFS(#REF!,#REF!,A105,#REF!,$E$84,#REF!,"DIESEL")</f>
        <v>#REF!</v>
      </c>
      <c r="F105" s="105" t="e">
        <f>SUMIFS(#REF!,#REF!,A105,#REF!,$F$84,#REF!,"DIESEL")</f>
        <v>#REF!</v>
      </c>
      <c r="G105" s="105" t="e">
        <f>SUMIFS(#REF!,#REF!,A105,#REF!,$G$84,#REF!,"DIESEL")</f>
        <v>#REF!</v>
      </c>
      <c r="H105" s="105" t="e">
        <f>SUMIFS(#REF!,#REF!,A105,#REF!,$H$84,#REF!,"DIESEL")</f>
        <v>#REF!</v>
      </c>
      <c r="I105" s="105" t="e">
        <f>SUMIFS(#REF!,#REF!,A105,#REF!,$I$84,#REF!,"DIESEL")</f>
        <v>#REF!</v>
      </c>
      <c r="J105" s="107" t="e">
        <f>SUMIFS(#REF!,#REF!,A105,#REF!,$J$84,#REF!,"DIESEL")</f>
        <v>#REF!</v>
      </c>
      <c r="K105" s="105" t="e">
        <f>SUMIFS(#REF!,#REF!,A105,#REF!,$K$84,#REF!,"DIESEL")</f>
        <v>#REF!</v>
      </c>
      <c r="L105" s="105" t="e">
        <f>SUMIFS(#REF!,#REF!,A105,#REF!,$L$84,#REF!,"DIESEL")</f>
        <v>#REF!</v>
      </c>
      <c r="M105" s="108" t="e">
        <f>SUMIFS(#REF!,#REF!,A105,#REF!,$M$84,#REF!,"DIESEL")</f>
        <v>#REF!</v>
      </c>
      <c r="N105" s="105" t="e">
        <f>SUM(Tabela16[[#This Row],[JAN]:[DEZ]])</f>
        <v>#REF!</v>
      </c>
    </row>
    <row r="106" spans="1:14" x14ac:dyDescent="0.25">
      <c r="A106" s="109" t="s">
        <v>13</v>
      </c>
      <c r="B106" s="105" t="e">
        <f>SUMIFS(#REF!,#REF!,A106,#REF!,$B$84,#REF!,"DIESEL")</f>
        <v>#REF!</v>
      </c>
      <c r="C106" s="105" t="e">
        <f>SUMIFS(#REF!,#REF!,A106,#REF!,$C$84,#REF!,"DIESEL")</f>
        <v>#REF!</v>
      </c>
      <c r="D106" s="105" t="e">
        <f>SUMIFS(#REF!,#REF!,A106,#REF!,$D$84,#REF!,"DIESEL")</f>
        <v>#REF!</v>
      </c>
      <c r="E106" s="105" t="e">
        <f>SUMIFS(#REF!,#REF!,A106,#REF!,$E$84,#REF!,"DIESEL")</f>
        <v>#REF!</v>
      </c>
      <c r="F106" s="105" t="e">
        <f>SUMIFS(#REF!,#REF!,A106,#REF!,$F$84,#REF!,"DIESEL")</f>
        <v>#REF!</v>
      </c>
      <c r="G106" s="105" t="e">
        <f>SUMIFS(#REF!,#REF!,A106,#REF!,$G$84,#REF!,"DIESEL")</f>
        <v>#REF!</v>
      </c>
      <c r="H106" s="105" t="e">
        <f>SUMIFS(#REF!,#REF!,A106,#REF!,$H$84,#REF!,"DIESEL")</f>
        <v>#REF!</v>
      </c>
      <c r="I106" s="105" t="e">
        <f>SUMIFS(#REF!,#REF!,A106,#REF!,$I$84,#REF!,"DIESEL")</f>
        <v>#REF!</v>
      </c>
      <c r="J106" s="107" t="e">
        <f>SUMIFS(#REF!,#REF!,A106,#REF!,$J$84,#REF!,"DIESEL")</f>
        <v>#REF!</v>
      </c>
      <c r="K106" s="105" t="e">
        <f>SUMIFS(#REF!,#REF!,A106,#REF!,$K$84,#REF!,"DIESEL")</f>
        <v>#REF!</v>
      </c>
      <c r="L106" s="105" t="e">
        <f>SUMIFS(#REF!,#REF!,A106,#REF!,$L$84,#REF!,"DIESEL")</f>
        <v>#REF!</v>
      </c>
      <c r="M106" s="108" t="e">
        <f>SUMIFS(#REF!,#REF!,A106,#REF!,$M$84,#REF!,"DIESEL")</f>
        <v>#REF!</v>
      </c>
      <c r="N106" s="105" t="e">
        <f>SUM(Tabela16[[#This Row],[JAN]:[DEZ]])</f>
        <v>#REF!</v>
      </c>
    </row>
    <row r="107" spans="1:14" x14ac:dyDescent="0.25">
      <c r="A107" s="104" t="s">
        <v>72</v>
      </c>
      <c r="B107" s="105" t="e">
        <f>SUMIFS(#REF!,#REF!,A107,#REF!,$B$84,#REF!,"DIESEL")</f>
        <v>#REF!</v>
      </c>
      <c r="C107" s="105" t="e">
        <f>SUMIFS(#REF!,#REF!,A107,#REF!,$C$84,#REF!,"DIESEL")</f>
        <v>#REF!</v>
      </c>
      <c r="D107" s="105" t="e">
        <f>SUMIFS(#REF!,#REF!,A107,#REF!,$D$84,#REF!,"DIESEL")</f>
        <v>#REF!</v>
      </c>
      <c r="E107" s="105" t="e">
        <f>SUMIFS(#REF!,#REF!,A107,#REF!,$E$84,#REF!,"DIESEL")</f>
        <v>#REF!</v>
      </c>
      <c r="F107" s="105" t="e">
        <f>SUMIFS(#REF!,#REF!,A107,#REF!,$F$84,#REF!,"DIESEL")</f>
        <v>#REF!</v>
      </c>
      <c r="G107" s="105" t="e">
        <f>SUMIFS(#REF!,#REF!,A107,#REF!,$G$84,#REF!,"DIESEL")</f>
        <v>#REF!</v>
      </c>
      <c r="H107" s="105" t="e">
        <f>SUMIFS(#REF!,#REF!,A107,#REF!,$H$84,#REF!,"DIESEL")</f>
        <v>#REF!</v>
      </c>
      <c r="I107" s="105" t="e">
        <f>SUMIFS(#REF!,#REF!,A107,#REF!,$I$84,#REF!,"DIESEL")</f>
        <v>#REF!</v>
      </c>
      <c r="J107" s="107" t="e">
        <f>SUMIFS(#REF!,#REF!,A107,#REF!,$J$84,#REF!,"DIESEL")</f>
        <v>#REF!</v>
      </c>
      <c r="K107" s="105" t="e">
        <f>SUMIFS(#REF!,#REF!,A107,#REF!,$K$84,#REF!,"DIESEL")</f>
        <v>#REF!</v>
      </c>
      <c r="L107" s="105" t="e">
        <f>SUMIFS(#REF!,#REF!,A107,#REF!,$L$84,#REF!,"DIESEL")</f>
        <v>#REF!</v>
      </c>
      <c r="M107" s="108" t="e">
        <f>SUMIFS(#REF!,#REF!,A107,#REF!,$M$84,#REF!,"DIESEL")</f>
        <v>#REF!</v>
      </c>
      <c r="N107" s="105" t="e">
        <f>SUM(Tabela16[[#This Row],[JAN]:[DEZ]])</f>
        <v>#REF!</v>
      </c>
    </row>
    <row r="108" spans="1:14" x14ac:dyDescent="0.25">
      <c r="A108" s="109" t="s">
        <v>14</v>
      </c>
      <c r="B108" s="105" t="e">
        <f>SUMIFS(#REF!,#REF!,A108,#REF!,$B$84,#REF!,"DIESEL")</f>
        <v>#REF!</v>
      </c>
      <c r="C108" s="105" t="e">
        <f>SUMIFS(#REF!,#REF!,A108,#REF!,$C$84,#REF!,"DIESEL")</f>
        <v>#REF!</v>
      </c>
      <c r="D108" s="105" t="e">
        <f>SUMIFS(#REF!,#REF!,A108,#REF!,$D$84,#REF!,"DIESEL")</f>
        <v>#REF!</v>
      </c>
      <c r="E108" s="105" t="e">
        <f>SUMIFS(#REF!,#REF!,A108,#REF!,$E$84,#REF!,"DIESEL")</f>
        <v>#REF!</v>
      </c>
      <c r="F108" s="105" t="e">
        <f>SUMIFS(#REF!,#REF!,A108,#REF!,$F$84,#REF!,"DIESEL")</f>
        <v>#REF!</v>
      </c>
      <c r="G108" s="105" t="e">
        <f>SUMIFS(#REF!,#REF!,A108,#REF!,$G$84,#REF!,"DIESEL")</f>
        <v>#REF!</v>
      </c>
      <c r="H108" s="105" t="e">
        <f>SUMIFS(#REF!,#REF!,A108,#REF!,$H$84,#REF!,"DIESEL")</f>
        <v>#REF!</v>
      </c>
      <c r="I108" s="105" t="e">
        <f>SUMIFS(#REF!,#REF!,A108,#REF!,$I$84,#REF!,"DIESEL")</f>
        <v>#REF!</v>
      </c>
      <c r="J108" s="107" t="e">
        <f>SUMIFS(#REF!,#REF!,A108,#REF!,$J$84,#REF!,"DIESEL")</f>
        <v>#REF!</v>
      </c>
      <c r="K108" s="105" t="e">
        <f>SUMIFS(#REF!,#REF!,A108,#REF!,$K$84,#REF!,"DIESEL")</f>
        <v>#REF!</v>
      </c>
      <c r="L108" s="105" t="e">
        <f>SUMIFS(#REF!,#REF!,A108,#REF!,$L$84,#REF!,"DIESEL")</f>
        <v>#REF!</v>
      </c>
      <c r="M108" s="108" t="e">
        <f>SUMIFS(#REF!,#REF!,A108,#REF!,$M$84,#REF!,"DIESEL")</f>
        <v>#REF!</v>
      </c>
      <c r="N108" s="105" t="e">
        <f>SUM(Tabela16[[#This Row],[JAN]:[DEZ]])</f>
        <v>#REF!</v>
      </c>
    </row>
    <row r="109" spans="1:14" x14ac:dyDescent="0.25">
      <c r="A109" s="104" t="s">
        <v>15</v>
      </c>
      <c r="B109" s="105" t="e">
        <f>SUMIFS(#REF!,#REF!,A109,#REF!,$B$84,#REF!,"DIESEL")</f>
        <v>#REF!</v>
      </c>
      <c r="C109" s="105" t="e">
        <f>SUMIFS(#REF!,#REF!,A109,#REF!,$C$84,#REF!,"DIESEL")</f>
        <v>#REF!</v>
      </c>
      <c r="D109" s="105" t="e">
        <f>SUMIFS(#REF!,#REF!,A109,#REF!,$D$84,#REF!,"DIESEL")</f>
        <v>#REF!</v>
      </c>
      <c r="E109" s="105" t="e">
        <f>SUMIFS(#REF!,#REF!,A109,#REF!,$E$84,#REF!,"DIESEL")</f>
        <v>#REF!</v>
      </c>
      <c r="F109" s="105" t="e">
        <f>SUMIFS(#REF!,#REF!,A109,#REF!,$F$84,#REF!,"DIESEL")</f>
        <v>#REF!</v>
      </c>
      <c r="G109" s="105" t="e">
        <f>SUMIFS(#REF!,#REF!,A109,#REF!,$G$84,#REF!,"DIESEL")</f>
        <v>#REF!</v>
      </c>
      <c r="H109" s="105" t="e">
        <f>SUMIFS(#REF!,#REF!,A109,#REF!,$H$84,#REF!,"DIESEL")</f>
        <v>#REF!</v>
      </c>
      <c r="I109" s="105" t="e">
        <f>SUMIFS(#REF!,#REF!,A109,#REF!,$I$84,#REF!,"DIESEL")</f>
        <v>#REF!</v>
      </c>
      <c r="J109" s="107" t="e">
        <f>SUMIFS(#REF!,#REF!,A109,#REF!,$J$84,#REF!,"DIESEL")</f>
        <v>#REF!</v>
      </c>
      <c r="K109" s="105" t="e">
        <f>SUMIFS(#REF!,#REF!,A109,#REF!,$K$84,#REF!,"DIESEL")</f>
        <v>#REF!</v>
      </c>
      <c r="L109" s="105" t="e">
        <f>SUMIFS(#REF!,#REF!,A109,#REF!,$L$84,#REF!,"DIESEL")</f>
        <v>#REF!</v>
      </c>
      <c r="M109" s="108" t="e">
        <f>SUMIFS(#REF!,#REF!,A109,#REF!,$M$84,#REF!,"DIESEL")</f>
        <v>#REF!</v>
      </c>
      <c r="N109" s="105" t="e">
        <f>SUM(Tabela16[[#This Row],[JAN]:[DEZ]])</f>
        <v>#REF!</v>
      </c>
    </row>
    <row r="110" spans="1:14" x14ac:dyDescent="0.25">
      <c r="A110" s="104" t="s">
        <v>16</v>
      </c>
      <c r="B110" s="105" t="e">
        <f>SUMIFS(#REF!,#REF!,A110,#REF!,$B$84,#REF!,"DIESEL")</f>
        <v>#REF!</v>
      </c>
      <c r="C110" s="105" t="e">
        <f>SUMIFS(#REF!,#REF!,A110,#REF!,$C$84,#REF!,"DIESEL")</f>
        <v>#REF!</v>
      </c>
      <c r="D110" s="105" t="e">
        <f>SUMIFS(#REF!,#REF!,A110,#REF!,$D$84,#REF!,"DIESEL")</f>
        <v>#REF!</v>
      </c>
      <c r="E110" s="105" t="e">
        <f>SUMIFS(#REF!,#REF!,A110,#REF!,$E$84,#REF!,"DIESEL")</f>
        <v>#REF!</v>
      </c>
      <c r="F110" s="105" t="e">
        <f>SUMIFS(#REF!,#REF!,A110,#REF!,$F$84,#REF!,"DIESEL")</f>
        <v>#REF!</v>
      </c>
      <c r="G110" s="105" t="e">
        <f>SUMIFS(#REF!,#REF!,A110,#REF!,$G$84,#REF!,"DIESEL")</f>
        <v>#REF!</v>
      </c>
      <c r="H110" s="105" t="e">
        <f>SUMIFS(#REF!,#REF!,A110,#REF!,$H$84,#REF!,"DIESEL")</f>
        <v>#REF!</v>
      </c>
      <c r="I110" s="105" t="e">
        <f>SUMIFS(#REF!,#REF!,A110,#REF!,$I$84,#REF!,"DIESEL")</f>
        <v>#REF!</v>
      </c>
      <c r="J110" s="107" t="e">
        <f>SUMIFS(#REF!,#REF!,A110,#REF!,$J$84,#REF!,"DIESEL")</f>
        <v>#REF!</v>
      </c>
      <c r="K110" s="105" t="e">
        <f>SUMIFS(#REF!,#REF!,A110,#REF!,$K$84,#REF!,"DIESEL")</f>
        <v>#REF!</v>
      </c>
      <c r="L110" s="105" t="e">
        <f>SUMIFS(#REF!,#REF!,A110,#REF!,$L$84,#REF!,"DIESEL")</f>
        <v>#REF!</v>
      </c>
      <c r="M110" s="108" t="e">
        <f>SUMIFS(#REF!,#REF!,A110,#REF!,$M$84,#REF!,"DIESEL")</f>
        <v>#REF!</v>
      </c>
      <c r="N110" s="105" t="e">
        <f>SUM(Tabela16[[#This Row],[JAN]:[DEZ]])</f>
        <v>#REF!</v>
      </c>
    </row>
    <row r="111" spans="1:14" x14ac:dyDescent="0.25">
      <c r="A111" s="109" t="s">
        <v>17</v>
      </c>
      <c r="B111" s="105" t="e">
        <f>SUMIFS(#REF!,#REF!,A111,#REF!,$B$84,#REF!,"DIESEL")</f>
        <v>#REF!</v>
      </c>
      <c r="C111" s="105" t="e">
        <f>SUMIFS(#REF!,#REF!,A111,#REF!,$C$84,#REF!,"DIESEL")</f>
        <v>#REF!</v>
      </c>
      <c r="D111" s="105" t="e">
        <f>SUMIFS(#REF!,#REF!,A111,#REF!,$D$84,#REF!,"DIESEL")</f>
        <v>#REF!</v>
      </c>
      <c r="E111" s="105" t="e">
        <f>SUMIFS(#REF!,#REF!,A111,#REF!,$E$84,#REF!,"DIESEL")</f>
        <v>#REF!</v>
      </c>
      <c r="F111" s="105" t="e">
        <f>SUMIFS(#REF!,#REF!,A111,#REF!,$F$84,#REF!,"DIESEL")</f>
        <v>#REF!</v>
      </c>
      <c r="G111" s="105" t="e">
        <f>SUMIFS(#REF!,#REF!,A111,#REF!,$G$84,#REF!,"DIESEL")</f>
        <v>#REF!</v>
      </c>
      <c r="H111" s="105" t="e">
        <f>SUMIFS(#REF!,#REF!,A111,#REF!,$H$84,#REF!,"DIESEL")</f>
        <v>#REF!</v>
      </c>
      <c r="I111" s="105" t="e">
        <f>SUMIFS(#REF!,#REF!,A111,#REF!,$I$84,#REF!,"DIESEL")</f>
        <v>#REF!</v>
      </c>
      <c r="J111" s="107" t="e">
        <f>SUMIFS(#REF!,#REF!,A111,#REF!,$J$84,#REF!,"DIESEL")</f>
        <v>#REF!</v>
      </c>
      <c r="K111" s="105" t="e">
        <f>SUMIFS(#REF!,#REF!,A111,#REF!,$K$84,#REF!,"DIESEL")</f>
        <v>#REF!</v>
      </c>
      <c r="L111" s="105" t="e">
        <f>SUMIFS(#REF!,#REF!,A111,#REF!,$L$84,#REF!,"DIESEL")</f>
        <v>#REF!</v>
      </c>
      <c r="M111" s="108" t="e">
        <f>SUMIFS(#REF!,#REF!,A111,#REF!,$M$84,#REF!,"DIESEL")</f>
        <v>#REF!</v>
      </c>
      <c r="N111" s="105" t="e">
        <f>SUM(Tabela16[[#This Row],[JAN]:[DEZ]])</f>
        <v>#REF!</v>
      </c>
    </row>
    <row r="112" spans="1:14" x14ac:dyDescent="0.25">
      <c r="A112" s="109" t="s">
        <v>53</v>
      </c>
      <c r="B112" s="105" t="e">
        <f>SUMIFS(#REF!,#REF!,A112,#REF!,$B$84,#REF!,"DIESEL")</f>
        <v>#REF!</v>
      </c>
      <c r="C112" s="105" t="e">
        <f>SUMIFS(#REF!,#REF!,A112,#REF!,$C$84,#REF!,"DIESEL")</f>
        <v>#REF!</v>
      </c>
      <c r="D112" s="105" t="e">
        <f>SUMIFS(#REF!,#REF!,A112,#REF!,$D$84,#REF!,"DIESEL")</f>
        <v>#REF!</v>
      </c>
      <c r="E112" s="105" t="e">
        <f>SUMIFS(#REF!,#REF!,A112,#REF!,$E$84,#REF!,"DIESEL")</f>
        <v>#REF!</v>
      </c>
      <c r="F112" s="105" t="e">
        <f>SUMIFS(#REF!,#REF!,A112,#REF!,$F$84,#REF!,"DIESEL")</f>
        <v>#REF!</v>
      </c>
      <c r="G112" s="105" t="e">
        <f>SUMIFS(#REF!,#REF!,A112,#REF!,$G$84,#REF!,"DIESEL")</f>
        <v>#REF!</v>
      </c>
      <c r="H112" s="105" t="e">
        <f>SUMIFS(#REF!,#REF!,A112,#REF!,$H$84,#REF!,"DIESEL")</f>
        <v>#REF!</v>
      </c>
      <c r="I112" s="105" t="e">
        <f>SUMIFS(#REF!,#REF!,A112,#REF!,$I$84,#REF!,"DIESEL")</f>
        <v>#REF!</v>
      </c>
      <c r="J112" s="107" t="e">
        <f>SUMIFS(#REF!,#REF!,A112,#REF!,$J$84,#REF!,"DIESEL")</f>
        <v>#REF!</v>
      </c>
      <c r="K112" s="105" t="e">
        <f>SUMIFS(#REF!,#REF!,A112,#REF!,$K$84,#REF!,"DIESEL")</f>
        <v>#REF!</v>
      </c>
      <c r="L112" s="105" t="e">
        <f>SUMIFS(#REF!,#REF!,A112,#REF!,$L$84,#REF!,"DIESEL")</f>
        <v>#REF!</v>
      </c>
      <c r="M112" s="108" t="e">
        <f>SUMIFS(#REF!,#REF!,A112,#REF!,$M$84,#REF!,"DIESEL")</f>
        <v>#REF!</v>
      </c>
      <c r="N112" s="105" t="e">
        <f>SUM(Tabela16[[#This Row],[JAN]:[DEZ]])</f>
        <v>#REF!</v>
      </c>
    </row>
    <row r="113" spans="1:14" x14ac:dyDescent="0.25">
      <c r="A113" s="104" t="s">
        <v>18</v>
      </c>
      <c r="B113" s="105" t="e">
        <f>SUMIFS(#REF!,#REF!,A113,#REF!,$B$84,#REF!,"DIESEL")</f>
        <v>#REF!</v>
      </c>
      <c r="C113" s="105" t="e">
        <f>SUMIFS(#REF!,#REF!,A113,#REF!,$C$84,#REF!,"DIESEL")</f>
        <v>#REF!</v>
      </c>
      <c r="D113" s="105" t="e">
        <f>SUMIFS(#REF!,#REF!,A113,#REF!,$D$84,#REF!,"DIESEL")</f>
        <v>#REF!</v>
      </c>
      <c r="E113" s="105" t="e">
        <f>SUMIFS(#REF!,#REF!,A113,#REF!,$E$84,#REF!,"DIESEL")</f>
        <v>#REF!</v>
      </c>
      <c r="F113" s="105" t="e">
        <f>SUMIFS(#REF!,#REF!,A113,#REF!,$F$84,#REF!,"DIESEL")</f>
        <v>#REF!</v>
      </c>
      <c r="G113" s="105" t="e">
        <f>SUMIFS(#REF!,#REF!,A113,#REF!,$G$84,#REF!,"DIESEL")</f>
        <v>#REF!</v>
      </c>
      <c r="H113" s="105" t="e">
        <f>SUMIFS(#REF!,#REF!,A113,#REF!,$H$84,#REF!,"DIESEL")</f>
        <v>#REF!</v>
      </c>
      <c r="I113" s="105" t="e">
        <f>SUMIFS(#REF!,#REF!,A113,#REF!,$I$84,#REF!,"DIESEL")</f>
        <v>#REF!</v>
      </c>
      <c r="J113" s="107" t="e">
        <f>SUMIFS(#REF!,#REF!,A113,#REF!,$J$84,#REF!,"DIESEL")</f>
        <v>#REF!</v>
      </c>
      <c r="K113" s="105" t="e">
        <f>SUMIFS(#REF!,#REF!,A113,#REF!,$K$84,#REF!,"DIESEL")</f>
        <v>#REF!</v>
      </c>
      <c r="L113" s="105" t="e">
        <f>SUMIFS(#REF!,#REF!,A113,#REF!,$L$84,#REF!,"DIESEL")</f>
        <v>#REF!</v>
      </c>
      <c r="M113" s="108" t="e">
        <f>SUMIFS(#REF!,#REF!,A113,#REF!,$M$84,#REF!,"DIESEL")</f>
        <v>#REF!</v>
      </c>
      <c r="N113" s="105" t="e">
        <f>SUM(Tabela16[[#This Row],[JAN]:[DEZ]])</f>
        <v>#REF!</v>
      </c>
    </row>
    <row r="114" spans="1:14" x14ac:dyDescent="0.25">
      <c r="A114" s="104" t="s">
        <v>54</v>
      </c>
      <c r="B114" s="105" t="e">
        <f>SUMIFS(#REF!,#REF!,A114,#REF!,$B$84,#REF!,"DIESEL")</f>
        <v>#REF!</v>
      </c>
      <c r="C114" s="105" t="e">
        <f>SUMIFS(#REF!,#REF!,A114,#REF!,$C$84,#REF!,"DIESEL")</f>
        <v>#REF!</v>
      </c>
      <c r="D114" s="105" t="e">
        <f>SUMIFS(#REF!,#REF!,A114,#REF!,$D$84,#REF!,"DIESEL")</f>
        <v>#REF!</v>
      </c>
      <c r="E114" s="105" t="e">
        <f>SUMIFS(#REF!,#REF!,A114,#REF!,$E$84,#REF!,"DIESEL")</f>
        <v>#REF!</v>
      </c>
      <c r="F114" s="105" t="e">
        <f>SUMIFS(#REF!,#REF!,A114,#REF!,$F$84,#REF!,"DIESEL")</f>
        <v>#REF!</v>
      </c>
      <c r="G114" s="105" t="e">
        <f>SUMIFS(#REF!,#REF!,A114,#REF!,$G$84,#REF!,"DIESEL")</f>
        <v>#REF!</v>
      </c>
      <c r="H114" s="105" t="e">
        <f>SUMIFS(#REF!,#REF!,A114,#REF!,$H$84,#REF!,"DIESEL")</f>
        <v>#REF!</v>
      </c>
      <c r="I114" s="105" t="e">
        <f>SUMIFS(#REF!,#REF!,A114,#REF!,$I$84,#REF!,"DIESEL")</f>
        <v>#REF!</v>
      </c>
      <c r="J114" s="107" t="e">
        <f>SUMIFS(#REF!,#REF!,A114,#REF!,$J$84,#REF!,"DIESEL")</f>
        <v>#REF!</v>
      </c>
      <c r="K114" s="105" t="e">
        <f>SUMIFS(#REF!,#REF!,A114,#REF!,$K$84,#REF!,"DIESEL")</f>
        <v>#REF!</v>
      </c>
      <c r="L114" s="105" t="e">
        <f>SUMIFS(#REF!,#REF!,A114,#REF!,$L$84,#REF!,"DIESEL")</f>
        <v>#REF!</v>
      </c>
      <c r="M114" s="108" t="e">
        <f>SUMIFS(#REF!,#REF!,A114,#REF!,$M$84,#REF!,"DIESEL")</f>
        <v>#REF!</v>
      </c>
      <c r="N114" s="105" t="e">
        <f>SUM(Tabela16[[#This Row],[JAN]:[DEZ]])</f>
        <v>#REF!</v>
      </c>
    </row>
    <row r="115" spans="1:14" x14ac:dyDescent="0.25">
      <c r="A115" s="109" t="s">
        <v>55</v>
      </c>
      <c r="B115" s="105" t="e">
        <f>SUMIFS(#REF!,#REF!,A115,#REF!,$B$84,#REF!,"DIESEL")</f>
        <v>#REF!</v>
      </c>
      <c r="C115" s="105" t="e">
        <f>SUMIFS(#REF!,#REF!,A115,#REF!,$C$84,#REF!,"DIESEL")</f>
        <v>#REF!</v>
      </c>
      <c r="D115" s="105" t="e">
        <f>SUMIFS(#REF!,#REF!,A115,#REF!,$D$84,#REF!,"DIESEL")</f>
        <v>#REF!</v>
      </c>
      <c r="E115" s="105" t="e">
        <f>SUMIFS(#REF!,#REF!,A115,#REF!,$E$84,#REF!,"DIESEL")</f>
        <v>#REF!</v>
      </c>
      <c r="F115" s="105" t="e">
        <f>SUMIFS(#REF!,#REF!,A115,#REF!,$F$84,#REF!,"DIESEL")</f>
        <v>#REF!</v>
      </c>
      <c r="G115" s="105" t="e">
        <f>SUMIFS(#REF!,#REF!,A115,#REF!,$G$84,#REF!,"DIESEL")</f>
        <v>#REF!</v>
      </c>
      <c r="H115" s="105" t="e">
        <f>SUMIFS(#REF!,#REF!,A115,#REF!,$H$84,#REF!,"DIESEL")</f>
        <v>#REF!</v>
      </c>
      <c r="I115" s="105" t="e">
        <f>SUMIFS(#REF!,#REF!,A115,#REF!,$I$84,#REF!,"DIESEL")</f>
        <v>#REF!</v>
      </c>
      <c r="J115" s="107" t="e">
        <f>SUMIFS(#REF!,#REF!,A115,#REF!,$J$84,#REF!,"DIESEL")</f>
        <v>#REF!</v>
      </c>
      <c r="K115" s="105" t="e">
        <f>SUMIFS(#REF!,#REF!,A115,#REF!,$K$84,#REF!,"DIESEL")</f>
        <v>#REF!</v>
      </c>
      <c r="L115" s="105" t="e">
        <f>SUMIFS(#REF!,#REF!,A115,#REF!,$L$84,#REF!,"DIESEL")</f>
        <v>#REF!</v>
      </c>
      <c r="M115" s="108" t="e">
        <f>SUMIFS(#REF!,#REF!,A115,#REF!,$M$84,#REF!,"DIESEL")</f>
        <v>#REF!</v>
      </c>
      <c r="N115" s="105" t="e">
        <f>SUM(Tabela16[[#This Row],[JAN]:[DEZ]])</f>
        <v>#REF!</v>
      </c>
    </row>
    <row r="116" spans="1:14" x14ac:dyDescent="0.25">
      <c r="A116" s="104" t="s">
        <v>73</v>
      </c>
      <c r="B116" s="105" t="e">
        <f>SUMIFS(#REF!,#REF!,A116,#REF!,$B$84,#REF!,"DIESEL")</f>
        <v>#REF!</v>
      </c>
      <c r="C116" s="105" t="e">
        <f>SUMIFS(#REF!,#REF!,A116,#REF!,$C$84,#REF!,"DIESEL")</f>
        <v>#REF!</v>
      </c>
      <c r="D116" s="105" t="e">
        <f>SUMIFS(#REF!,#REF!,A116,#REF!,$D$84,#REF!,"DIESEL")</f>
        <v>#REF!</v>
      </c>
      <c r="E116" s="105" t="e">
        <f>SUMIFS(#REF!,#REF!,A116,#REF!,$E$84,#REF!,"DIESEL")</f>
        <v>#REF!</v>
      </c>
      <c r="F116" s="105" t="e">
        <f>SUMIFS(#REF!,#REF!,A116,#REF!,$F$84,#REF!,"DIESEL")</f>
        <v>#REF!</v>
      </c>
      <c r="G116" s="105" t="e">
        <f>SUMIFS(#REF!,#REF!,A116,#REF!,$G$84,#REF!,"DIESEL")</f>
        <v>#REF!</v>
      </c>
      <c r="H116" s="105" t="e">
        <f>SUMIFS(#REF!,#REF!,A116,#REF!,$H$84,#REF!,"DIESEL")</f>
        <v>#REF!</v>
      </c>
      <c r="I116" s="105" t="e">
        <f>SUMIFS(#REF!,#REF!,A116,#REF!,$I$84,#REF!,"DIESEL")</f>
        <v>#REF!</v>
      </c>
      <c r="J116" s="107" t="e">
        <f>SUMIFS(#REF!,#REF!,A116,#REF!,$J$84,#REF!,"DIESEL")</f>
        <v>#REF!</v>
      </c>
      <c r="K116" s="105" t="e">
        <f>SUMIFS(#REF!,#REF!,A116,#REF!,$K$84,#REF!,"DIESEL")</f>
        <v>#REF!</v>
      </c>
      <c r="L116" s="105" t="e">
        <f>SUMIFS(#REF!,#REF!,A116,#REF!,$L$84,#REF!,"DIESEL")</f>
        <v>#REF!</v>
      </c>
      <c r="M116" s="108" t="e">
        <f>SUMIFS(#REF!,#REF!,A116,#REF!,$M$84,#REF!,"DIESEL")</f>
        <v>#REF!</v>
      </c>
      <c r="N116" s="105" t="e">
        <f>SUM(Tabela16[[#This Row],[JAN]:[DEZ]])</f>
        <v>#REF!</v>
      </c>
    </row>
    <row r="117" spans="1:14" x14ac:dyDescent="0.25">
      <c r="A117" s="104" t="s">
        <v>19</v>
      </c>
      <c r="B117" s="105" t="e">
        <f>SUMIFS(#REF!,#REF!,A117,#REF!,$B$84,#REF!,"DIESEL")</f>
        <v>#REF!</v>
      </c>
      <c r="C117" s="105" t="e">
        <f>SUMIFS(#REF!,#REF!,A117,#REF!,$C$84,#REF!,"DIESEL")</f>
        <v>#REF!</v>
      </c>
      <c r="D117" s="105" t="e">
        <f>SUMIFS(#REF!,#REF!,A117,#REF!,$D$84,#REF!,"DIESEL")</f>
        <v>#REF!</v>
      </c>
      <c r="E117" s="105" t="e">
        <f>SUMIFS(#REF!,#REF!,A117,#REF!,$E$84,#REF!,"DIESEL")</f>
        <v>#REF!</v>
      </c>
      <c r="F117" s="105" t="e">
        <f>SUMIFS(#REF!,#REF!,A117,#REF!,$F$84,#REF!,"DIESEL")</f>
        <v>#REF!</v>
      </c>
      <c r="G117" s="105" t="e">
        <f>SUMIFS(#REF!,#REF!,A117,#REF!,$G$84,#REF!,"DIESEL")</f>
        <v>#REF!</v>
      </c>
      <c r="H117" s="105" t="e">
        <f>SUMIFS(#REF!,#REF!,A117,#REF!,$H$84,#REF!,"DIESEL")</f>
        <v>#REF!</v>
      </c>
      <c r="I117" s="105" t="e">
        <f>SUMIFS(#REF!,#REF!,A117,#REF!,$I$84,#REF!,"DIESEL")</f>
        <v>#REF!</v>
      </c>
      <c r="J117" s="107" t="e">
        <f>SUMIFS(#REF!,#REF!,A117,#REF!,$J$84,#REF!,"DIESEL")</f>
        <v>#REF!</v>
      </c>
      <c r="K117" s="105" t="e">
        <f>SUMIFS(#REF!,#REF!,A117,#REF!,$K$84,#REF!,"DIESEL")</f>
        <v>#REF!</v>
      </c>
      <c r="L117" s="105" t="e">
        <f>SUMIFS(#REF!,#REF!,A117,#REF!,$L$84,#REF!,"DIESEL")</f>
        <v>#REF!</v>
      </c>
      <c r="M117" s="108" t="e">
        <f>SUMIFS(#REF!,#REF!,A117,#REF!,$M$84,#REF!,"DIESEL")</f>
        <v>#REF!</v>
      </c>
      <c r="N117" s="105" t="e">
        <f>SUM(Tabela16[[#This Row],[JAN]:[DEZ]])</f>
        <v>#REF!</v>
      </c>
    </row>
    <row r="118" spans="1:14" x14ac:dyDescent="0.25">
      <c r="A118" s="104" t="s">
        <v>20</v>
      </c>
      <c r="B118" s="105" t="e">
        <f>SUMIFS(#REF!,#REF!,A118,#REF!,$B$84,#REF!,"DIESEL")</f>
        <v>#REF!</v>
      </c>
      <c r="C118" s="105" t="e">
        <f>SUMIFS(#REF!,#REF!,A118,#REF!,$C$84,#REF!,"DIESEL")</f>
        <v>#REF!</v>
      </c>
      <c r="D118" s="105" t="e">
        <f>SUMIFS(#REF!,#REF!,A118,#REF!,$D$84,#REF!,"DIESEL")</f>
        <v>#REF!</v>
      </c>
      <c r="E118" s="105" t="e">
        <f>SUMIFS(#REF!,#REF!,A118,#REF!,$E$84,#REF!,"DIESEL")</f>
        <v>#REF!</v>
      </c>
      <c r="F118" s="105" t="e">
        <f>SUMIFS(#REF!,#REF!,A118,#REF!,$F$84,#REF!,"DIESEL")</f>
        <v>#REF!</v>
      </c>
      <c r="G118" s="105" t="e">
        <f>SUMIFS(#REF!,#REF!,A118,#REF!,$G$84,#REF!,"DIESEL")</f>
        <v>#REF!</v>
      </c>
      <c r="H118" s="105" t="e">
        <f>SUMIFS(#REF!,#REF!,A118,#REF!,$H$84,#REF!,"DIESEL")</f>
        <v>#REF!</v>
      </c>
      <c r="I118" s="105" t="e">
        <f>SUMIFS(#REF!,#REF!,A118,#REF!,$I$84,#REF!,"DIESEL")</f>
        <v>#REF!</v>
      </c>
      <c r="J118" s="107" t="e">
        <f>SUMIFS(#REF!,#REF!,A118,#REF!,$J$84,#REF!,"DIESEL")</f>
        <v>#REF!</v>
      </c>
      <c r="K118" s="105" t="e">
        <f>SUMIFS(#REF!,#REF!,A118,#REF!,$K$84,#REF!,"DIESEL")</f>
        <v>#REF!</v>
      </c>
      <c r="L118" s="105" t="e">
        <f>SUMIFS(#REF!,#REF!,A118,#REF!,$L$84,#REF!,"DIESEL")</f>
        <v>#REF!</v>
      </c>
      <c r="M118" s="108" t="e">
        <f>SUMIFS(#REF!,#REF!,A118,#REF!,$M$84,#REF!,"DIESEL")</f>
        <v>#REF!</v>
      </c>
      <c r="N118" s="105" t="e">
        <f>SUM(Tabela16[[#This Row],[JAN]:[DEZ]])</f>
        <v>#REF!</v>
      </c>
    </row>
    <row r="119" spans="1:14" x14ac:dyDescent="0.25">
      <c r="A119" s="109" t="s">
        <v>56</v>
      </c>
      <c r="B119" s="105" t="e">
        <f>SUMIFS(#REF!,#REF!,A119,#REF!,$B$84,#REF!,"DIESEL")</f>
        <v>#REF!</v>
      </c>
      <c r="C119" s="105" t="e">
        <f>SUMIFS(#REF!,#REF!,A119,#REF!,$C$84,#REF!,"DIESEL")</f>
        <v>#REF!</v>
      </c>
      <c r="D119" s="105" t="e">
        <f>SUMIFS(#REF!,#REF!,A119,#REF!,$D$84,#REF!,"DIESEL")</f>
        <v>#REF!</v>
      </c>
      <c r="E119" s="105" t="e">
        <f>SUMIFS(#REF!,#REF!,A119,#REF!,$E$84,#REF!,"DIESEL")</f>
        <v>#REF!</v>
      </c>
      <c r="F119" s="105" t="e">
        <f>SUMIFS(#REF!,#REF!,A119,#REF!,$F$84,#REF!,"DIESEL")</f>
        <v>#REF!</v>
      </c>
      <c r="G119" s="105" t="e">
        <f>SUMIFS(#REF!,#REF!,A119,#REF!,$G$84,#REF!,"DIESEL")</f>
        <v>#REF!</v>
      </c>
      <c r="H119" s="105" t="e">
        <f>SUMIFS(#REF!,#REF!,A119,#REF!,$H$84,#REF!,"DIESEL")</f>
        <v>#REF!</v>
      </c>
      <c r="I119" s="105" t="e">
        <f>SUMIFS(#REF!,#REF!,A119,#REF!,$I$84,#REF!,"DIESEL")</f>
        <v>#REF!</v>
      </c>
      <c r="J119" s="107" t="e">
        <f>SUMIFS(#REF!,#REF!,A119,#REF!,$J$84,#REF!,"DIESEL")</f>
        <v>#REF!</v>
      </c>
      <c r="K119" s="105" t="e">
        <f>SUMIFS(#REF!,#REF!,A119,#REF!,$K$84,#REF!,"DIESEL")</f>
        <v>#REF!</v>
      </c>
      <c r="L119" s="105" t="e">
        <f>SUMIFS(#REF!,#REF!,A119,#REF!,$L$84,#REF!,"DIESEL")</f>
        <v>#REF!</v>
      </c>
      <c r="M119" s="108" t="e">
        <f>SUMIFS(#REF!,#REF!,A119,#REF!,$M$84,#REF!,"DIESEL")</f>
        <v>#REF!</v>
      </c>
      <c r="N119" s="105" t="e">
        <f>SUM(Tabela16[[#This Row],[JAN]:[DEZ]])</f>
        <v>#REF!</v>
      </c>
    </row>
    <row r="120" spans="1:14" x14ac:dyDescent="0.25">
      <c r="A120" s="111" t="s">
        <v>21</v>
      </c>
      <c r="B120" s="105" t="e">
        <f>SUMIFS(#REF!,#REF!,A120,#REF!,$B$84,#REF!,"DIESEL")</f>
        <v>#REF!</v>
      </c>
      <c r="C120" s="105" t="e">
        <f>SUMIFS(#REF!,#REF!,A120,#REF!,$C$84,#REF!,"DIESEL")</f>
        <v>#REF!</v>
      </c>
      <c r="D120" s="105" t="e">
        <f>SUMIFS(#REF!,#REF!,A120,#REF!,$D$84,#REF!,"DIESEL")</f>
        <v>#REF!</v>
      </c>
      <c r="E120" s="105" t="e">
        <f>SUMIFS(#REF!,#REF!,A120,#REF!,$E$84,#REF!,"DIESEL")</f>
        <v>#REF!</v>
      </c>
      <c r="F120" s="105" t="e">
        <f>SUMIFS(#REF!,#REF!,A120,#REF!,$F$84,#REF!,"DIESEL")</f>
        <v>#REF!</v>
      </c>
      <c r="G120" s="105" t="e">
        <f>SUMIFS(#REF!,#REF!,A120,#REF!,$G$84,#REF!,"DIESEL")</f>
        <v>#REF!</v>
      </c>
      <c r="H120" s="105" t="e">
        <f>SUMIFS(#REF!,#REF!,A120,#REF!,$H$84,#REF!,"DIESEL")</f>
        <v>#REF!</v>
      </c>
      <c r="I120" s="105" t="e">
        <f>SUMIFS(#REF!,#REF!,A120,#REF!,$I$84,#REF!,"DIESEL")</f>
        <v>#REF!</v>
      </c>
      <c r="J120" s="107" t="e">
        <f>SUMIFS(#REF!,#REF!,A120,#REF!,$J$84,#REF!,"DIESEL")</f>
        <v>#REF!</v>
      </c>
      <c r="K120" s="105" t="e">
        <f>SUMIFS(#REF!,#REF!,A120,#REF!,$K$84,#REF!,"DIESEL")</f>
        <v>#REF!</v>
      </c>
      <c r="L120" s="105" t="e">
        <f>SUMIFS(#REF!,#REF!,A120,#REF!,$L$84,#REF!,"DIESEL")</f>
        <v>#REF!</v>
      </c>
      <c r="M120" s="108" t="e">
        <f>SUMIFS(#REF!,#REF!,A120,#REF!,$M$84,#REF!,"DIESEL")</f>
        <v>#REF!</v>
      </c>
      <c r="N120" s="105" t="e">
        <f>SUM(Tabela16[[#This Row],[JAN]:[DEZ]])</f>
        <v>#REF!</v>
      </c>
    </row>
    <row r="121" spans="1:14" x14ac:dyDescent="0.25">
      <c r="A121" s="104" t="s">
        <v>22</v>
      </c>
      <c r="B121" s="105" t="e">
        <f>SUMIFS(#REF!,#REF!,A121,#REF!,$B$84,#REF!,"DIESEL")</f>
        <v>#REF!</v>
      </c>
      <c r="C121" s="105" t="e">
        <f>SUMIFS(#REF!,#REF!,A121,#REF!,$C$84,#REF!,"DIESEL")</f>
        <v>#REF!</v>
      </c>
      <c r="D121" s="105" t="e">
        <f>SUMIFS(#REF!,#REF!,A121,#REF!,$D$84,#REF!,"DIESEL")</f>
        <v>#REF!</v>
      </c>
      <c r="E121" s="105" t="e">
        <f>SUMIFS(#REF!,#REF!,A121,#REF!,$E$84,#REF!,"DIESEL")</f>
        <v>#REF!</v>
      </c>
      <c r="F121" s="105" t="e">
        <f>SUMIFS(#REF!,#REF!,A121,#REF!,$F$84,#REF!,"DIESEL")</f>
        <v>#REF!</v>
      </c>
      <c r="G121" s="105" t="e">
        <f>SUMIFS(#REF!,#REF!,A121,#REF!,$G$84,#REF!,"DIESEL")</f>
        <v>#REF!</v>
      </c>
      <c r="H121" s="105" t="e">
        <f>SUMIFS(#REF!,#REF!,A121,#REF!,$H$84,#REF!,"DIESEL")</f>
        <v>#REF!</v>
      </c>
      <c r="I121" s="105" t="e">
        <f>SUMIFS(#REF!,#REF!,A121,#REF!,$I$84,#REF!,"DIESEL")</f>
        <v>#REF!</v>
      </c>
      <c r="J121" s="107" t="e">
        <f>SUMIFS(#REF!,#REF!,A121,#REF!,$J$84,#REF!,"DIESEL")</f>
        <v>#REF!</v>
      </c>
      <c r="K121" s="105" t="e">
        <f>SUMIFS(#REF!,#REF!,A121,#REF!,$K$84,#REF!,"DIESEL")</f>
        <v>#REF!</v>
      </c>
      <c r="L121" s="105" t="e">
        <f>SUMIFS(#REF!,#REF!,A121,#REF!,$L$84,#REF!,"DIESEL")</f>
        <v>#REF!</v>
      </c>
      <c r="M121" s="108" t="e">
        <f>SUMIFS(#REF!,#REF!,A121,#REF!,$M$84,#REF!,"DIESEL")</f>
        <v>#REF!</v>
      </c>
      <c r="N121" s="105" t="e">
        <f>SUM(Tabela16[[#This Row],[JAN]:[DEZ]])</f>
        <v>#REF!</v>
      </c>
    </row>
    <row r="122" spans="1:14" x14ac:dyDescent="0.25">
      <c r="A122" s="104" t="s">
        <v>23</v>
      </c>
      <c r="B122" s="105" t="e">
        <f>SUMIFS(#REF!,#REF!,A122,#REF!,$B$84,#REF!,"DIESEL")</f>
        <v>#REF!</v>
      </c>
      <c r="C122" s="105" t="e">
        <f>SUMIFS(#REF!,#REF!,A122,#REF!,$C$84,#REF!,"DIESEL")</f>
        <v>#REF!</v>
      </c>
      <c r="D122" s="105" t="e">
        <f>SUMIFS(#REF!,#REF!,A122,#REF!,$D$84,#REF!,"DIESEL")</f>
        <v>#REF!</v>
      </c>
      <c r="E122" s="105" t="e">
        <f>SUMIFS(#REF!,#REF!,A122,#REF!,$E$84,#REF!,"DIESEL")</f>
        <v>#REF!</v>
      </c>
      <c r="F122" s="105" t="e">
        <f>SUMIFS(#REF!,#REF!,A122,#REF!,$F$84,#REF!,"DIESEL")</f>
        <v>#REF!</v>
      </c>
      <c r="G122" s="105" t="e">
        <f>SUMIFS(#REF!,#REF!,A122,#REF!,$G$84,#REF!,"DIESEL")</f>
        <v>#REF!</v>
      </c>
      <c r="H122" s="105" t="e">
        <f>SUMIFS(#REF!,#REF!,A122,#REF!,$H$84,#REF!,"DIESEL")</f>
        <v>#REF!</v>
      </c>
      <c r="I122" s="105" t="e">
        <f>SUMIFS(#REF!,#REF!,A122,#REF!,$I$84,#REF!,"DIESEL")</f>
        <v>#REF!</v>
      </c>
      <c r="J122" s="107" t="e">
        <f>SUMIFS(#REF!,#REF!,A122,#REF!,$J$84,#REF!,"DIESEL")</f>
        <v>#REF!</v>
      </c>
      <c r="K122" s="105" t="e">
        <f>SUMIFS(#REF!,#REF!,A122,#REF!,$K$84,#REF!,"DIESEL")</f>
        <v>#REF!</v>
      </c>
      <c r="L122" s="105" t="e">
        <f>SUMIFS(#REF!,#REF!,A122,#REF!,$L$84,#REF!,"DIESEL")</f>
        <v>#REF!</v>
      </c>
      <c r="M122" s="108" t="e">
        <f>SUMIFS(#REF!,#REF!,A122,#REF!,$M$84,#REF!,"DIESEL")</f>
        <v>#REF!</v>
      </c>
      <c r="N122" s="105" t="e">
        <f>SUM(Tabela16[[#This Row],[JAN]:[DEZ]])</f>
        <v>#REF!</v>
      </c>
    </row>
    <row r="123" spans="1:14" x14ac:dyDescent="0.25">
      <c r="A123" s="109" t="s">
        <v>57</v>
      </c>
      <c r="B123" s="105" t="e">
        <f>SUMIFS(#REF!,#REF!,A123,#REF!,$B$84,#REF!,"DIESEL")</f>
        <v>#REF!</v>
      </c>
      <c r="C123" s="105" t="e">
        <f>SUMIFS(#REF!,#REF!,A123,#REF!,$C$84,#REF!,"DIESEL")</f>
        <v>#REF!</v>
      </c>
      <c r="D123" s="105" t="e">
        <f>SUMIFS(#REF!,#REF!,A123,#REF!,$D$84,#REF!,"DIESEL")</f>
        <v>#REF!</v>
      </c>
      <c r="E123" s="105" t="e">
        <f>SUMIFS(#REF!,#REF!,A123,#REF!,$E$84,#REF!,"DIESEL")</f>
        <v>#REF!</v>
      </c>
      <c r="F123" s="105" t="e">
        <f>SUMIFS(#REF!,#REF!,A123,#REF!,$F$84,#REF!,"DIESEL")</f>
        <v>#REF!</v>
      </c>
      <c r="G123" s="105" t="e">
        <f>SUMIFS(#REF!,#REF!,A123,#REF!,$G$84,#REF!,"DIESEL")</f>
        <v>#REF!</v>
      </c>
      <c r="H123" s="105" t="e">
        <f>SUMIFS(#REF!,#REF!,A123,#REF!,$H$84,#REF!,"DIESEL")</f>
        <v>#REF!</v>
      </c>
      <c r="I123" s="105" t="e">
        <f>SUMIFS(#REF!,#REF!,A123,#REF!,$I$84,#REF!,"DIESEL")</f>
        <v>#REF!</v>
      </c>
      <c r="J123" s="107" t="e">
        <f>SUMIFS(#REF!,#REF!,A123,#REF!,$J$84,#REF!,"DIESEL")</f>
        <v>#REF!</v>
      </c>
      <c r="K123" s="105" t="e">
        <f>SUMIFS(#REF!,#REF!,A123,#REF!,$K$84,#REF!,"DIESEL")</f>
        <v>#REF!</v>
      </c>
      <c r="L123" s="105" t="e">
        <f>SUMIFS(#REF!,#REF!,A123,#REF!,$L$84,#REF!,"DIESEL")</f>
        <v>#REF!</v>
      </c>
      <c r="M123" s="108" t="e">
        <f>SUMIFS(#REF!,#REF!,A123,#REF!,$M$84,#REF!,"DIESEL")</f>
        <v>#REF!</v>
      </c>
      <c r="N123" s="105" t="e">
        <f>SUM(Tabela16[[#This Row],[JAN]:[DEZ]])</f>
        <v>#REF!</v>
      </c>
    </row>
    <row r="124" spans="1:14" x14ac:dyDescent="0.25">
      <c r="A124" s="109" t="s">
        <v>58</v>
      </c>
      <c r="B124" s="105" t="e">
        <f>SUMIFS(#REF!,#REF!,A124,#REF!,$B$84,#REF!,"DIESEL")</f>
        <v>#REF!</v>
      </c>
      <c r="C124" s="105" t="e">
        <f>SUMIFS(#REF!,#REF!,A124,#REF!,$C$84,#REF!,"DIESEL")</f>
        <v>#REF!</v>
      </c>
      <c r="D124" s="105" t="e">
        <f>SUMIFS(#REF!,#REF!,A124,#REF!,$D$84,#REF!,"DIESEL")</f>
        <v>#REF!</v>
      </c>
      <c r="E124" s="105" t="e">
        <f>SUMIFS(#REF!,#REF!,A124,#REF!,$E$84,#REF!,"DIESEL")</f>
        <v>#REF!</v>
      </c>
      <c r="F124" s="105" t="e">
        <f>SUMIFS(#REF!,#REF!,A124,#REF!,$F$84,#REF!,"DIESEL")</f>
        <v>#REF!</v>
      </c>
      <c r="G124" s="105" t="e">
        <f>SUMIFS(#REF!,#REF!,A124,#REF!,$G$84,#REF!,"DIESEL")</f>
        <v>#REF!</v>
      </c>
      <c r="H124" s="105" t="e">
        <f>SUMIFS(#REF!,#REF!,A124,#REF!,$H$84,#REF!,"DIESEL")</f>
        <v>#REF!</v>
      </c>
      <c r="I124" s="105" t="e">
        <f>SUMIFS(#REF!,#REF!,A124,#REF!,$I$84,#REF!,"DIESEL")</f>
        <v>#REF!</v>
      </c>
      <c r="J124" s="107" t="e">
        <f>SUMIFS(#REF!,#REF!,A124,#REF!,$J$84,#REF!,"DIESEL")</f>
        <v>#REF!</v>
      </c>
      <c r="K124" s="105" t="e">
        <f>SUMIFS(#REF!,#REF!,A124,#REF!,$K$84,#REF!,"DIESEL")</f>
        <v>#REF!</v>
      </c>
      <c r="L124" s="105" t="e">
        <f>SUMIFS(#REF!,#REF!,A124,#REF!,$L$84,#REF!,"DIESEL")</f>
        <v>#REF!</v>
      </c>
      <c r="M124" s="108" t="e">
        <f>SUMIFS(#REF!,#REF!,A124,#REF!,$M$84,#REF!,"DIESEL")</f>
        <v>#REF!</v>
      </c>
      <c r="N124" s="105" t="e">
        <f>SUM(Tabela16[[#This Row],[JAN]:[DEZ]])</f>
        <v>#REF!</v>
      </c>
    </row>
    <row r="125" spans="1:14" x14ac:dyDescent="0.25">
      <c r="A125" s="109" t="s">
        <v>59</v>
      </c>
      <c r="B125" s="105" t="e">
        <f>SUMIFS(#REF!,#REF!,A125,#REF!,$B$84,#REF!,"DIESEL")</f>
        <v>#REF!</v>
      </c>
      <c r="C125" s="105" t="e">
        <f>SUMIFS(#REF!,#REF!,A125,#REF!,$C$84,#REF!,"DIESEL")</f>
        <v>#REF!</v>
      </c>
      <c r="D125" s="105" t="e">
        <f>SUMIFS(#REF!,#REF!,A125,#REF!,$D$84,#REF!,"DIESEL")</f>
        <v>#REF!</v>
      </c>
      <c r="E125" s="105" t="e">
        <f>SUMIFS(#REF!,#REF!,A125,#REF!,$E$84,#REF!,"DIESEL")</f>
        <v>#REF!</v>
      </c>
      <c r="F125" s="105" t="e">
        <f>SUMIFS(#REF!,#REF!,A125,#REF!,$F$84,#REF!,"DIESEL")</f>
        <v>#REF!</v>
      </c>
      <c r="G125" s="105" t="e">
        <f>SUMIFS(#REF!,#REF!,A125,#REF!,$G$84,#REF!,"DIESEL")</f>
        <v>#REF!</v>
      </c>
      <c r="H125" s="105" t="e">
        <f>SUMIFS(#REF!,#REF!,A125,#REF!,$H$84,#REF!,"DIESEL")</f>
        <v>#REF!</v>
      </c>
      <c r="I125" s="105" t="e">
        <f>SUMIFS(#REF!,#REF!,A125,#REF!,$I$84,#REF!,"DIESEL")</f>
        <v>#REF!</v>
      </c>
      <c r="J125" s="107" t="e">
        <f>SUMIFS(#REF!,#REF!,A125,#REF!,$J$84,#REF!,"DIESEL")</f>
        <v>#REF!</v>
      </c>
      <c r="K125" s="105" t="e">
        <f>SUMIFS(#REF!,#REF!,A125,#REF!,$K$84,#REF!,"DIESEL")</f>
        <v>#REF!</v>
      </c>
      <c r="L125" s="105" t="e">
        <f>SUMIFS(#REF!,#REF!,A125,#REF!,$L$84,#REF!,"DIESEL")</f>
        <v>#REF!</v>
      </c>
      <c r="M125" s="108" t="e">
        <f>SUMIFS(#REF!,#REF!,A125,#REF!,$M$84,#REF!,"DIESEL")</f>
        <v>#REF!</v>
      </c>
      <c r="N125" s="105" t="e">
        <f>SUM(Tabela16[[#This Row],[JAN]:[DEZ]])</f>
        <v>#REF!</v>
      </c>
    </row>
    <row r="126" spans="1:14" x14ac:dyDescent="0.25">
      <c r="A126" s="112" t="s">
        <v>61</v>
      </c>
      <c r="B126" s="105" t="e">
        <f>SUMIFS(#REF!,#REF!,A126,#REF!,$B$84,#REF!,"DIESEL")</f>
        <v>#REF!</v>
      </c>
      <c r="C126" s="105" t="e">
        <f>SUMIFS(#REF!,#REF!,A126,#REF!,$C$84,#REF!,"DIESEL")</f>
        <v>#REF!</v>
      </c>
      <c r="D126" s="105" t="e">
        <f>SUMIFS(#REF!,#REF!,A126,#REF!,$D$84,#REF!,"DIESEL")</f>
        <v>#REF!</v>
      </c>
      <c r="E126" s="105" t="e">
        <f>SUMIFS(#REF!,#REF!,A126,#REF!,$E$84,#REF!,"DIESEL")</f>
        <v>#REF!</v>
      </c>
      <c r="F126" s="105" t="e">
        <f>SUMIFS(#REF!,#REF!,A126,#REF!,$F$84,#REF!,"DIESEL")</f>
        <v>#REF!</v>
      </c>
      <c r="G126" s="105" t="e">
        <f>SUMIFS(#REF!,#REF!,A126,#REF!,$G$84,#REF!,"DIESEL")</f>
        <v>#REF!</v>
      </c>
      <c r="H126" s="105" t="e">
        <f>SUMIFS(#REF!,#REF!,A126,#REF!,$H$84,#REF!,"DIESEL")</f>
        <v>#REF!</v>
      </c>
      <c r="I126" s="105" t="e">
        <f>SUMIFS(#REF!,#REF!,A126,#REF!,$I$84,#REF!,"DIESEL")</f>
        <v>#REF!</v>
      </c>
      <c r="J126" s="107" t="e">
        <f>SUMIFS(#REF!,#REF!,A126,#REF!,$J$84,#REF!,"DIESEL")</f>
        <v>#REF!</v>
      </c>
      <c r="K126" s="105" t="e">
        <f>SUMIFS(#REF!,#REF!,A126,#REF!,$K$84,#REF!,"DIESEL")</f>
        <v>#REF!</v>
      </c>
      <c r="L126" s="105" t="e">
        <f>SUMIFS(#REF!,#REF!,A126,#REF!,$L$84,#REF!,"DIESEL")</f>
        <v>#REF!</v>
      </c>
      <c r="M126" s="108" t="e">
        <f>SUMIFS(#REF!,#REF!,A126,#REF!,$M$84,#REF!,"DIESEL")</f>
        <v>#REF!</v>
      </c>
      <c r="N126" s="105" t="e">
        <f>SUM(Tabela16[[#This Row],[JAN]:[DEZ]])</f>
        <v>#REF!</v>
      </c>
    </row>
    <row r="127" spans="1:14" x14ac:dyDescent="0.25">
      <c r="A127" s="104" t="s">
        <v>62</v>
      </c>
      <c r="B127" s="105" t="e">
        <f>SUMIFS(#REF!,#REF!,A127,#REF!,$B$84,#REF!,"DIESEL")</f>
        <v>#REF!</v>
      </c>
      <c r="C127" s="105" t="e">
        <f>SUMIFS(#REF!,#REF!,A127,#REF!,$C$84,#REF!,"DIESEL")</f>
        <v>#REF!</v>
      </c>
      <c r="D127" s="105" t="e">
        <f>SUMIFS(#REF!,#REF!,A127,#REF!,$D$84,#REF!,"DIESEL")</f>
        <v>#REF!</v>
      </c>
      <c r="E127" s="105" t="e">
        <f>SUMIFS(#REF!,#REF!,A127,#REF!,$E$84,#REF!,"DIESEL")</f>
        <v>#REF!</v>
      </c>
      <c r="F127" s="105" t="e">
        <f>SUMIFS(#REF!,#REF!,A127,#REF!,$F$84,#REF!,"DIESEL")</f>
        <v>#REF!</v>
      </c>
      <c r="G127" s="105" t="e">
        <f>SUMIFS(#REF!,#REF!,A127,#REF!,$G$84,#REF!,"DIESEL")</f>
        <v>#REF!</v>
      </c>
      <c r="H127" s="105" t="e">
        <f>SUMIFS(#REF!,#REF!,A127,#REF!,$H$84,#REF!,"DIESEL")</f>
        <v>#REF!</v>
      </c>
      <c r="I127" s="105" t="e">
        <f>SUMIFS(#REF!,#REF!,A127,#REF!,$I$84,#REF!,"DIESEL")</f>
        <v>#REF!</v>
      </c>
      <c r="J127" s="107" t="e">
        <f>SUMIFS(#REF!,#REF!,A127,#REF!,$J$84,#REF!,"DIESEL")</f>
        <v>#REF!</v>
      </c>
      <c r="K127" s="105" t="e">
        <f>SUMIFS(#REF!,#REF!,A127,#REF!,$K$84,#REF!,"DIESEL")</f>
        <v>#REF!</v>
      </c>
      <c r="L127" s="105" t="e">
        <f>SUMIFS(#REF!,#REF!,A127,#REF!,$L$84,#REF!,"DIESEL")</f>
        <v>#REF!</v>
      </c>
      <c r="M127" s="108" t="e">
        <f>SUMIFS(#REF!,#REF!,A127,#REF!,$M$84,#REF!,"DIESEL")</f>
        <v>#REF!</v>
      </c>
      <c r="N127" s="105" t="e">
        <f>SUM(Tabela16[[#This Row],[JAN]:[DEZ]])</f>
        <v>#REF!</v>
      </c>
    </row>
    <row r="128" spans="1:14" x14ac:dyDescent="0.25">
      <c r="A128" s="109" t="s">
        <v>63</v>
      </c>
      <c r="B128" s="105" t="e">
        <f>SUMIFS(#REF!,#REF!,A128,#REF!,$B$84,#REF!,"DIESEL")</f>
        <v>#REF!</v>
      </c>
      <c r="C128" s="105" t="e">
        <f>SUMIFS(#REF!,#REF!,A128,#REF!,$C$84,#REF!,"DIESEL")</f>
        <v>#REF!</v>
      </c>
      <c r="D128" s="105" t="e">
        <f>SUMIFS(#REF!,#REF!,A128,#REF!,$D$84,#REF!,"DIESEL")</f>
        <v>#REF!</v>
      </c>
      <c r="E128" s="105" t="e">
        <f>SUMIFS(#REF!,#REF!,A128,#REF!,$E$84,#REF!,"DIESEL")</f>
        <v>#REF!</v>
      </c>
      <c r="F128" s="105" t="e">
        <f>SUMIFS(#REF!,#REF!,A128,#REF!,$F$84,#REF!,"DIESEL")</f>
        <v>#REF!</v>
      </c>
      <c r="G128" s="105" t="e">
        <f>SUMIFS(#REF!,#REF!,A128,#REF!,$G$84,#REF!,"DIESEL")</f>
        <v>#REF!</v>
      </c>
      <c r="H128" s="105" t="e">
        <f>SUMIFS(#REF!,#REF!,A128,#REF!,$H$84,#REF!,"DIESEL")</f>
        <v>#REF!</v>
      </c>
      <c r="I128" s="105" t="e">
        <f>SUMIFS(#REF!,#REF!,A128,#REF!,$I$84,#REF!,"DIESEL")</f>
        <v>#REF!</v>
      </c>
      <c r="J128" s="107" t="e">
        <f>SUMIFS(#REF!,#REF!,A128,#REF!,$J$84,#REF!,"DIESEL")</f>
        <v>#REF!</v>
      </c>
      <c r="K128" s="105" t="e">
        <f>SUMIFS(#REF!,#REF!,A128,#REF!,$K$84,#REF!,"DIESEL")</f>
        <v>#REF!</v>
      </c>
      <c r="L128" s="105" t="e">
        <f>SUMIFS(#REF!,#REF!,A128,#REF!,$L$84,#REF!,"DIESEL")</f>
        <v>#REF!</v>
      </c>
      <c r="M128" s="108" t="e">
        <f>SUMIFS(#REF!,#REF!,A128,#REF!,$M$84,#REF!,"DIESEL")</f>
        <v>#REF!</v>
      </c>
      <c r="N128" s="105" t="e">
        <f>SUM(Tabela16[[#This Row],[JAN]:[DEZ]])</f>
        <v>#REF!</v>
      </c>
    </row>
    <row r="129" spans="1:14" x14ac:dyDescent="0.25">
      <c r="A129" s="104" t="s">
        <v>60</v>
      </c>
      <c r="B129" s="105" t="e">
        <f>SUMIFS(#REF!,#REF!,A129,#REF!,$B$84,#REF!,"DIESEL")</f>
        <v>#REF!</v>
      </c>
      <c r="C129" s="105" t="e">
        <f>SUMIFS(#REF!,#REF!,A129,#REF!,$C$84,#REF!,"DIESEL")</f>
        <v>#REF!</v>
      </c>
      <c r="D129" s="105" t="e">
        <f>SUMIFS(#REF!,#REF!,A129,#REF!,$D$84,#REF!,"DIESEL")</f>
        <v>#REF!</v>
      </c>
      <c r="E129" s="105" t="e">
        <f>SUMIFS(#REF!,#REF!,A129,#REF!,$E$84,#REF!,"DIESEL")</f>
        <v>#REF!</v>
      </c>
      <c r="F129" s="105" t="e">
        <f>SUMIFS(#REF!,#REF!,A129,#REF!,$F$84,#REF!,"DIESEL")</f>
        <v>#REF!</v>
      </c>
      <c r="G129" s="105" t="e">
        <f>SUMIFS(#REF!,#REF!,A129,#REF!,$G$84,#REF!,"DIESEL")</f>
        <v>#REF!</v>
      </c>
      <c r="H129" s="105" t="e">
        <f>SUMIFS(#REF!,#REF!,A129,#REF!,$H$84,#REF!,"DIESEL")</f>
        <v>#REF!</v>
      </c>
      <c r="I129" s="105" t="e">
        <f>SUMIFS(#REF!,#REF!,A129,#REF!,$I$84,#REF!,"DIESEL")</f>
        <v>#REF!</v>
      </c>
      <c r="J129" s="107" t="e">
        <f>SUMIFS(#REF!,#REF!,A129,#REF!,$J$84,#REF!,"DIESEL")</f>
        <v>#REF!</v>
      </c>
      <c r="K129" s="105" t="e">
        <f>SUMIFS(#REF!,#REF!,A129,#REF!,$K$84,#REF!,"DIESEL")</f>
        <v>#REF!</v>
      </c>
      <c r="L129" s="105" t="e">
        <f>SUMIFS(#REF!,#REF!,A129,#REF!,$L$84,#REF!,"DIESEL")</f>
        <v>#REF!</v>
      </c>
      <c r="M129" s="108" t="e">
        <f>SUMIFS(#REF!,#REF!,A129,#REF!,$M$84,#REF!,"DIESEL")</f>
        <v>#REF!</v>
      </c>
      <c r="N129" s="105" t="e">
        <f>SUM(Tabela16[[#This Row],[JAN]:[DEZ]])</f>
        <v>#REF!</v>
      </c>
    </row>
    <row r="130" spans="1:14" x14ac:dyDescent="0.25">
      <c r="A130" s="109" t="s">
        <v>24</v>
      </c>
      <c r="B130" s="105" t="e">
        <f>SUMIFS(#REF!,#REF!,A130,#REF!,$B$84,#REF!,"DIESEL")</f>
        <v>#REF!</v>
      </c>
      <c r="C130" s="105" t="e">
        <f>SUMIFS(#REF!,#REF!,A130,#REF!,$C$84,#REF!,"DIESEL")</f>
        <v>#REF!</v>
      </c>
      <c r="D130" s="105" t="e">
        <f>SUMIFS(#REF!,#REF!,A130,#REF!,$D$84,#REF!,"DIESEL")</f>
        <v>#REF!</v>
      </c>
      <c r="E130" s="105" t="e">
        <f>SUMIFS(#REF!,#REF!,A130,#REF!,$E$84,#REF!,"DIESEL")</f>
        <v>#REF!</v>
      </c>
      <c r="F130" s="105" t="e">
        <f>SUMIFS(#REF!,#REF!,A130,#REF!,$F$84,#REF!,"DIESEL")</f>
        <v>#REF!</v>
      </c>
      <c r="G130" s="105" t="e">
        <f>SUMIFS(#REF!,#REF!,A130,#REF!,$G$84,#REF!,"DIESEL")</f>
        <v>#REF!</v>
      </c>
      <c r="H130" s="105" t="e">
        <f>SUMIFS(#REF!,#REF!,A130,#REF!,$H$84,#REF!,"DIESEL")</f>
        <v>#REF!</v>
      </c>
      <c r="I130" s="105" t="e">
        <f>SUMIFS(#REF!,#REF!,A130,#REF!,$I$84,#REF!,"DIESEL")</f>
        <v>#REF!</v>
      </c>
      <c r="J130" s="107" t="e">
        <f>SUMIFS(#REF!,#REF!,A130,#REF!,$J$84,#REF!,"DIESEL")</f>
        <v>#REF!</v>
      </c>
      <c r="K130" s="105" t="e">
        <f>SUMIFS(#REF!,#REF!,A130,#REF!,$K$84,#REF!,"DIESEL")</f>
        <v>#REF!</v>
      </c>
      <c r="L130" s="105" t="e">
        <f>SUMIFS(#REF!,#REF!,A130,#REF!,$L$84,#REF!,"DIESEL")</f>
        <v>#REF!</v>
      </c>
      <c r="M130" s="108" t="e">
        <f>SUMIFS(#REF!,#REF!,A130,#REF!,$M$84,#REF!,"DIESEL")</f>
        <v>#REF!</v>
      </c>
      <c r="N130" s="105" t="e">
        <f>SUM(Tabela16[[#This Row],[JAN]:[DEZ]])</f>
        <v>#REF!</v>
      </c>
    </row>
    <row r="131" spans="1:14" x14ac:dyDescent="0.25">
      <c r="A131" s="104" t="s">
        <v>64</v>
      </c>
      <c r="B131" s="105" t="e">
        <f>SUMIFS(#REF!,#REF!,A131,#REF!,$B$84,#REF!,"DIESEL")</f>
        <v>#REF!</v>
      </c>
      <c r="C131" s="105" t="e">
        <f>SUMIFS(#REF!,#REF!,A131,#REF!,$C$84,#REF!,"DIESEL")</f>
        <v>#REF!</v>
      </c>
      <c r="D131" s="105" t="e">
        <f>SUMIFS(#REF!,#REF!,A131,#REF!,$D$84,#REF!,"DIESEL")</f>
        <v>#REF!</v>
      </c>
      <c r="E131" s="105" t="e">
        <f>SUMIFS(#REF!,#REF!,A131,#REF!,$E$84,#REF!,"DIESEL")</f>
        <v>#REF!</v>
      </c>
      <c r="F131" s="105" t="e">
        <f>SUMIFS(#REF!,#REF!,A131,#REF!,$F$84,#REF!,"DIESEL")</f>
        <v>#REF!</v>
      </c>
      <c r="G131" s="105" t="e">
        <f>SUMIFS(#REF!,#REF!,A131,#REF!,$G$84,#REF!,"DIESEL")</f>
        <v>#REF!</v>
      </c>
      <c r="H131" s="105" t="e">
        <f>SUMIFS(#REF!,#REF!,A131,#REF!,$H$84,#REF!,"DIESEL")</f>
        <v>#REF!</v>
      </c>
      <c r="I131" s="105" t="e">
        <f>SUMIFS(#REF!,#REF!,A131,#REF!,$I$84,#REF!,"DIESEL")</f>
        <v>#REF!</v>
      </c>
      <c r="J131" s="107" t="e">
        <f>SUMIFS(#REF!,#REF!,A131,#REF!,$J$84,#REF!,"DIESEL")</f>
        <v>#REF!</v>
      </c>
      <c r="K131" s="105" t="e">
        <f>SUMIFS(#REF!,#REF!,A131,#REF!,$K$84,#REF!,"DIESEL")</f>
        <v>#REF!</v>
      </c>
      <c r="L131" s="105" t="e">
        <f>SUMIFS(#REF!,#REF!,A131,#REF!,$L$84,#REF!,"DIESEL")</f>
        <v>#REF!</v>
      </c>
      <c r="M131" s="108" t="e">
        <f>SUMIFS(#REF!,#REF!,A131,#REF!,$M$84,#REF!,"DIESEL")</f>
        <v>#REF!</v>
      </c>
      <c r="N131" s="105" t="e">
        <f>SUM(Tabela16[[#This Row],[JAN]:[DEZ]])</f>
        <v>#REF!</v>
      </c>
    </row>
    <row r="132" spans="1:14" x14ac:dyDescent="0.25">
      <c r="A132" s="104" t="s">
        <v>65</v>
      </c>
      <c r="B132" s="105" t="e">
        <f>SUMIFS(#REF!,#REF!,A132,#REF!,$B$84,#REF!,"DIESEL")</f>
        <v>#REF!</v>
      </c>
      <c r="C132" s="105" t="e">
        <f>SUMIFS(#REF!,#REF!,A132,#REF!,$C$84,#REF!,"DIESEL")</f>
        <v>#REF!</v>
      </c>
      <c r="D132" s="105" t="e">
        <f>SUMIFS(#REF!,#REF!,A132,#REF!,$D$84,#REF!,"DIESEL")</f>
        <v>#REF!</v>
      </c>
      <c r="E132" s="105" t="e">
        <f>SUMIFS(#REF!,#REF!,A132,#REF!,$E$84,#REF!,"DIESEL")</f>
        <v>#REF!</v>
      </c>
      <c r="F132" s="105" t="e">
        <f>SUMIFS(#REF!,#REF!,A132,#REF!,$F$84,#REF!,"DIESEL")</f>
        <v>#REF!</v>
      </c>
      <c r="G132" s="105" t="e">
        <f>SUMIFS(#REF!,#REF!,A132,#REF!,$G$84,#REF!,"DIESEL")</f>
        <v>#REF!</v>
      </c>
      <c r="H132" s="105" t="e">
        <f>SUMIFS(#REF!,#REF!,A132,#REF!,$H$84,#REF!,"DIESEL")</f>
        <v>#REF!</v>
      </c>
      <c r="I132" s="105" t="e">
        <f>SUMIFS(#REF!,#REF!,A132,#REF!,$I$84,#REF!,"DIESEL")</f>
        <v>#REF!</v>
      </c>
      <c r="J132" s="107" t="e">
        <f>SUMIFS(#REF!,#REF!,A132,#REF!,$J$84,#REF!,"DIESEL")</f>
        <v>#REF!</v>
      </c>
      <c r="K132" s="105" t="e">
        <f>SUMIFS(#REF!,#REF!,A132,#REF!,$K$84,#REF!,"DIESEL")</f>
        <v>#REF!</v>
      </c>
      <c r="L132" s="105" t="e">
        <f>SUMIFS(#REF!,#REF!,A132,#REF!,$L$84,#REF!,"DIESEL")</f>
        <v>#REF!</v>
      </c>
      <c r="M132" s="108" t="e">
        <f>SUMIFS(#REF!,#REF!,A132,#REF!,$M$84,#REF!,"DIESEL")</f>
        <v>#REF!</v>
      </c>
      <c r="N132" s="105" t="e">
        <f>SUM(Tabela16[[#This Row],[JAN]:[DEZ]])</f>
        <v>#REF!</v>
      </c>
    </row>
    <row r="133" spans="1:14" x14ac:dyDescent="0.25">
      <c r="A133" s="104" t="s">
        <v>66</v>
      </c>
      <c r="B133" s="105" t="e">
        <f>SUMIFS(#REF!,#REF!,A133,#REF!,$B$84,#REF!,"DIESEL")</f>
        <v>#REF!</v>
      </c>
      <c r="C133" s="105" t="e">
        <f>SUMIFS(#REF!,#REF!,A133,#REF!,$C$84,#REF!,"DIESEL")</f>
        <v>#REF!</v>
      </c>
      <c r="D133" s="105" t="e">
        <f>SUMIFS(#REF!,#REF!,A133,#REF!,$D$84,#REF!,"DIESEL")</f>
        <v>#REF!</v>
      </c>
      <c r="E133" s="105" t="e">
        <f>SUMIFS(#REF!,#REF!,A133,#REF!,$E$84,#REF!,"DIESEL")</f>
        <v>#REF!</v>
      </c>
      <c r="F133" s="105" t="e">
        <f>SUMIFS(#REF!,#REF!,A133,#REF!,$F$84,#REF!,"DIESEL")</f>
        <v>#REF!</v>
      </c>
      <c r="G133" s="105" t="e">
        <f>SUMIFS(#REF!,#REF!,A133,#REF!,$G$84,#REF!,"DIESEL")</f>
        <v>#REF!</v>
      </c>
      <c r="H133" s="105" t="e">
        <f>SUMIFS(#REF!,#REF!,A133,#REF!,$H$84,#REF!,"DIESEL")</f>
        <v>#REF!</v>
      </c>
      <c r="I133" s="105" t="e">
        <f>SUMIFS(#REF!,#REF!,A133,#REF!,$I$84,#REF!,"DIESEL")</f>
        <v>#REF!</v>
      </c>
      <c r="J133" s="107" t="e">
        <f>SUMIFS(#REF!,#REF!,A133,#REF!,$J$84,#REF!,"DIESEL")</f>
        <v>#REF!</v>
      </c>
      <c r="K133" s="105" t="e">
        <f>SUMIFS(#REF!,#REF!,A133,#REF!,$K$84,#REF!,"DIESEL")</f>
        <v>#REF!</v>
      </c>
      <c r="L133" s="105" t="e">
        <f>SUMIFS(#REF!,#REF!,A133,#REF!,$L$84,#REF!,"DIESEL")</f>
        <v>#REF!</v>
      </c>
      <c r="M133" s="108" t="e">
        <f>SUMIFS(#REF!,#REF!,A133,#REF!,$M$84,#REF!,"DIESEL")</f>
        <v>#REF!</v>
      </c>
      <c r="N133" s="105" t="e">
        <f>SUM(Tabela16[[#This Row],[JAN]:[DEZ]])</f>
        <v>#REF!</v>
      </c>
    </row>
    <row r="134" spans="1:14" x14ac:dyDescent="0.25">
      <c r="A134" s="104" t="s">
        <v>25</v>
      </c>
      <c r="B134" s="105" t="e">
        <f>SUMIFS(#REF!,#REF!,A134,#REF!,$B$84,#REF!,"DIESEL")</f>
        <v>#REF!</v>
      </c>
      <c r="C134" s="105" t="e">
        <f>SUMIFS(#REF!,#REF!,A134,#REF!,$C$84,#REF!,"DIESEL")</f>
        <v>#REF!</v>
      </c>
      <c r="D134" s="105" t="e">
        <f>SUMIFS(#REF!,#REF!,A134,#REF!,$D$84,#REF!,"DIESEL")</f>
        <v>#REF!</v>
      </c>
      <c r="E134" s="105" t="e">
        <f>SUMIFS(#REF!,#REF!,A134,#REF!,$E$84,#REF!,"DIESEL")</f>
        <v>#REF!</v>
      </c>
      <c r="F134" s="105" t="e">
        <f>SUMIFS(#REF!,#REF!,A134,#REF!,$F$84,#REF!,"DIESEL")</f>
        <v>#REF!</v>
      </c>
      <c r="G134" s="105" t="e">
        <f>SUMIFS(#REF!,#REF!,A134,#REF!,$G$84,#REF!,"DIESEL")</f>
        <v>#REF!</v>
      </c>
      <c r="H134" s="105" t="e">
        <f>SUMIFS(#REF!,#REF!,A134,#REF!,$H$84,#REF!,"DIESEL")</f>
        <v>#REF!</v>
      </c>
      <c r="I134" s="105" t="e">
        <f>SUMIFS(#REF!,#REF!,A134,#REF!,$I$84,#REF!,"DIESEL")</f>
        <v>#REF!</v>
      </c>
      <c r="J134" s="107" t="e">
        <f>SUMIFS(#REF!,#REF!,A134,#REF!,$J$84,#REF!,"DIESEL")</f>
        <v>#REF!</v>
      </c>
      <c r="K134" s="105" t="e">
        <f>SUMIFS(#REF!,#REF!,A134,#REF!,$K$84,#REF!,"DIESEL")</f>
        <v>#REF!</v>
      </c>
      <c r="L134" s="105" t="e">
        <f>SUMIFS(#REF!,#REF!,A134,#REF!,$L$84,#REF!,"DIESEL")</f>
        <v>#REF!</v>
      </c>
      <c r="M134" s="108" t="e">
        <f>SUMIFS(#REF!,#REF!,A134,#REF!,$M$84,#REF!,"DIESEL")</f>
        <v>#REF!</v>
      </c>
      <c r="N134" s="105" t="e">
        <f>SUM(Tabela16[[#This Row],[JAN]:[DEZ]])</f>
        <v>#REF!</v>
      </c>
    </row>
    <row r="135" spans="1:14" x14ac:dyDescent="0.25">
      <c r="A135" s="111" t="s">
        <v>80</v>
      </c>
      <c r="B135" s="105" t="e">
        <f>SUMIFS(#REF!,#REF!,A135,#REF!,$B$84,#REF!,"DIESEL")</f>
        <v>#REF!</v>
      </c>
      <c r="C135" s="105" t="e">
        <f>SUMIFS(#REF!,#REF!,A135,#REF!,$C$84,#REF!,"DIESEL")</f>
        <v>#REF!</v>
      </c>
      <c r="D135" s="105" t="e">
        <f>SUMIFS(#REF!,#REF!,A135,#REF!,$D$84,#REF!,"DIESEL")</f>
        <v>#REF!</v>
      </c>
      <c r="E135" s="105" t="e">
        <f>SUMIFS(#REF!,#REF!,A135,#REF!,$E$84,#REF!,"DIESEL")</f>
        <v>#REF!</v>
      </c>
      <c r="F135" s="105" t="e">
        <f>SUMIFS(#REF!,#REF!,A135,#REF!,$F$84,#REF!,"DIESEL")</f>
        <v>#REF!</v>
      </c>
      <c r="G135" s="105" t="e">
        <f>SUMIFS(#REF!,#REF!,A135,#REF!,$G$84,#REF!,"DIESEL")</f>
        <v>#REF!</v>
      </c>
      <c r="H135" s="105" t="e">
        <f>SUMIFS(#REF!,#REF!,A135,#REF!,$H$84,#REF!,"DIESEL")</f>
        <v>#REF!</v>
      </c>
      <c r="I135" s="105" t="e">
        <f>SUMIFS(#REF!,#REF!,A135,#REF!,$I$84,#REF!,"DIESEL")</f>
        <v>#REF!</v>
      </c>
      <c r="J135" s="107" t="e">
        <f>SUMIFS(#REF!,#REF!,A135,#REF!,$J$84,#REF!,"DIESEL")</f>
        <v>#REF!</v>
      </c>
      <c r="K135" s="105" t="e">
        <f>SUMIFS(#REF!,#REF!,A135,#REF!,$K$84,#REF!,"DIESEL")</f>
        <v>#REF!</v>
      </c>
      <c r="L135" s="105" t="e">
        <f>SUMIFS(#REF!,#REF!,A135,#REF!,$L$84,#REF!,"DIESEL")</f>
        <v>#REF!</v>
      </c>
      <c r="M135" s="108" t="e">
        <f>SUMIFS(#REF!,#REF!,A135,#REF!,$M$84,#REF!,"DIESEL")</f>
        <v>#REF!</v>
      </c>
      <c r="N135" s="105" t="e">
        <f>SUM(Tabela16[[#This Row],[JAN]:[DEZ]])</f>
        <v>#REF!</v>
      </c>
    </row>
    <row r="136" spans="1:14" x14ac:dyDescent="0.25">
      <c r="A136" s="104" t="s">
        <v>26</v>
      </c>
      <c r="B136" s="105" t="e">
        <f>SUMIFS(#REF!,#REF!,A136,#REF!,$B$84,#REF!,"DIESEL")</f>
        <v>#REF!</v>
      </c>
      <c r="C136" s="105" t="e">
        <f>SUMIFS(#REF!,#REF!,A136,#REF!,$C$84,#REF!,"DIESEL")</f>
        <v>#REF!</v>
      </c>
      <c r="D136" s="105" t="e">
        <f>SUMIFS(#REF!,#REF!,A136,#REF!,$D$84,#REF!,"DIESEL")</f>
        <v>#REF!</v>
      </c>
      <c r="E136" s="105" t="e">
        <f>SUMIFS(#REF!,#REF!,A136,#REF!,$E$84,#REF!,"DIESEL")</f>
        <v>#REF!</v>
      </c>
      <c r="F136" s="105" t="e">
        <f>SUMIFS(#REF!,#REF!,A136,#REF!,$F$84,#REF!,"DIESEL")</f>
        <v>#REF!</v>
      </c>
      <c r="G136" s="105" t="e">
        <f>SUMIFS(#REF!,#REF!,A136,#REF!,$G$84,#REF!,"DIESEL")</f>
        <v>#REF!</v>
      </c>
      <c r="H136" s="105" t="e">
        <f>SUMIFS(#REF!,#REF!,A136,#REF!,$H$84,#REF!,"DIESEL")</f>
        <v>#REF!</v>
      </c>
      <c r="I136" s="105" t="e">
        <f>SUMIFS(#REF!,#REF!,A136,#REF!,$I$84,#REF!,"DIESEL")</f>
        <v>#REF!</v>
      </c>
      <c r="J136" s="107" t="e">
        <f>SUMIFS(#REF!,#REF!,A136,#REF!,$J$84,#REF!,"DIESEL")</f>
        <v>#REF!</v>
      </c>
      <c r="K136" s="105" t="e">
        <f>SUMIFS(#REF!,#REF!,A136,#REF!,$K$84,#REF!,"DIESEL")</f>
        <v>#REF!</v>
      </c>
      <c r="L136" s="105" t="e">
        <f>SUMIFS(#REF!,#REF!,A136,#REF!,$L$84,#REF!,"DIESEL")</f>
        <v>#REF!</v>
      </c>
      <c r="M136" s="108" t="e">
        <f>SUMIFS(#REF!,#REF!,A136,#REF!,$M$84,#REF!,"DIESEL")</f>
        <v>#REF!</v>
      </c>
      <c r="N136" s="105" t="e">
        <f>SUM(Tabela16[[#This Row],[JAN]:[DEZ]])</f>
        <v>#REF!</v>
      </c>
    </row>
    <row r="137" spans="1:14" x14ac:dyDescent="0.25">
      <c r="A137" s="104" t="s">
        <v>27</v>
      </c>
      <c r="B137" s="105" t="e">
        <f>SUMIFS(#REF!,#REF!,A137,#REF!,$B$84,#REF!,"DIESEL")</f>
        <v>#REF!</v>
      </c>
      <c r="C137" s="105" t="e">
        <f>SUMIFS(#REF!,#REF!,A137,#REF!,$C$84,#REF!,"DIESEL")</f>
        <v>#REF!</v>
      </c>
      <c r="D137" s="105" t="e">
        <f>SUMIFS(#REF!,#REF!,A137,#REF!,$D$84,#REF!,"DIESEL")</f>
        <v>#REF!</v>
      </c>
      <c r="E137" s="105" t="e">
        <f>SUMIFS(#REF!,#REF!,A137,#REF!,$E$84,#REF!,"DIESEL")</f>
        <v>#REF!</v>
      </c>
      <c r="F137" s="105" t="e">
        <f>SUMIFS(#REF!,#REF!,A137,#REF!,$F$84,#REF!,"DIESEL")</f>
        <v>#REF!</v>
      </c>
      <c r="G137" s="105" t="e">
        <f>SUMIFS(#REF!,#REF!,A137,#REF!,$G$84,#REF!,"DIESEL")</f>
        <v>#REF!</v>
      </c>
      <c r="H137" s="105" t="e">
        <f>SUMIFS(#REF!,#REF!,A137,#REF!,$H$84,#REF!,"DIESEL")</f>
        <v>#REF!</v>
      </c>
      <c r="I137" s="105" t="e">
        <f>SUMIFS(#REF!,#REF!,A137,#REF!,$I$84,#REF!,"DIESEL")</f>
        <v>#REF!</v>
      </c>
      <c r="J137" s="107" t="e">
        <f>SUMIFS(#REF!,#REF!,A137,#REF!,$J$84,#REF!,"DIESEL")</f>
        <v>#REF!</v>
      </c>
      <c r="K137" s="105" t="e">
        <f>SUMIFS(#REF!,#REF!,A137,#REF!,$K$84,#REF!,"DIESEL")</f>
        <v>#REF!</v>
      </c>
      <c r="L137" s="105" t="e">
        <f>SUMIFS(#REF!,#REF!,A137,#REF!,$L$84,#REF!,"DIESEL")</f>
        <v>#REF!</v>
      </c>
      <c r="M137" s="108" t="e">
        <f>SUMIFS(#REF!,#REF!,A137,#REF!,$M$84,#REF!,"DIESEL")</f>
        <v>#REF!</v>
      </c>
      <c r="N137" s="105" t="e">
        <f>SUM(Tabela16[[#This Row],[JAN]:[DEZ]])</f>
        <v>#REF!</v>
      </c>
    </row>
    <row r="138" spans="1:14" x14ac:dyDescent="0.25">
      <c r="A138" s="109" t="s">
        <v>28</v>
      </c>
      <c r="B138" s="105" t="e">
        <f>SUMIFS(#REF!,#REF!,A138,#REF!,$B$84,#REF!,"DIESEL")</f>
        <v>#REF!</v>
      </c>
      <c r="C138" s="105" t="e">
        <f>SUMIFS(#REF!,#REF!,A138,#REF!,$C$84,#REF!,"DIESEL")</f>
        <v>#REF!</v>
      </c>
      <c r="D138" s="105" t="e">
        <f>SUMIFS(#REF!,#REF!,A138,#REF!,$D$84,#REF!,"DIESEL")</f>
        <v>#REF!</v>
      </c>
      <c r="E138" s="105" t="e">
        <f>SUMIFS(#REF!,#REF!,A138,#REF!,$E$84,#REF!,"DIESEL")</f>
        <v>#REF!</v>
      </c>
      <c r="F138" s="105" t="e">
        <f>SUMIFS(#REF!,#REF!,A138,#REF!,$F$84,#REF!,"DIESEL")</f>
        <v>#REF!</v>
      </c>
      <c r="G138" s="105" t="e">
        <f>SUMIFS(#REF!,#REF!,A138,#REF!,$G$84,#REF!,"DIESEL")</f>
        <v>#REF!</v>
      </c>
      <c r="H138" s="105" t="e">
        <f>SUMIFS(#REF!,#REF!,A138,#REF!,$H$84,#REF!,"DIESEL")</f>
        <v>#REF!</v>
      </c>
      <c r="I138" s="105" t="e">
        <f>SUMIFS(#REF!,#REF!,A138,#REF!,$I$84,#REF!,"DIESEL")</f>
        <v>#REF!</v>
      </c>
      <c r="J138" s="107" t="e">
        <f>SUMIFS(#REF!,#REF!,A138,#REF!,$J$84,#REF!,"DIESEL")</f>
        <v>#REF!</v>
      </c>
      <c r="K138" s="105" t="e">
        <f>SUMIFS(#REF!,#REF!,A138,#REF!,$K$84,#REF!,"DIESEL")</f>
        <v>#REF!</v>
      </c>
      <c r="L138" s="105" t="e">
        <f>SUMIFS(#REF!,#REF!,A138,#REF!,$L$84,#REF!,"DIESEL")</f>
        <v>#REF!</v>
      </c>
      <c r="M138" s="108" t="e">
        <f>SUMIFS(#REF!,#REF!,A138,#REF!,$M$84,#REF!,"DIESEL")</f>
        <v>#REF!</v>
      </c>
      <c r="N138" s="105" t="e">
        <f>SUM(Tabela16[[#This Row],[JAN]:[DEZ]])</f>
        <v>#REF!</v>
      </c>
    </row>
    <row r="139" spans="1:14" x14ac:dyDescent="0.25">
      <c r="A139" s="109" t="s">
        <v>29</v>
      </c>
      <c r="B139" s="105" t="e">
        <f>SUMIFS(#REF!,#REF!,A139,#REF!,$B$84,#REF!,"DIESEL")</f>
        <v>#REF!</v>
      </c>
      <c r="C139" s="105" t="e">
        <f>SUMIFS(#REF!,#REF!,A139,#REF!,$C$84,#REF!,"DIESEL")</f>
        <v>#REF!</v>
      </c>
      <c r="D139" s="105" t="e">
        <f>SUMIFS(#REF!,#REF!,A139,#REF!,$D$84,#REF!,"DIESEL")</f>
        <v>#REF!</v>
      </c>
      <c r="E139" s="105" t="e">
        <f>SUMIFS(#REF!,#REF!,A139,#REF!,$E$84,#REF!,"DIESEL")</f>
        <v>#REF!</v>
      </c>
      <c r="F139" s="105" t="e">
        <f>SUMIFS(#REF!,#REF!,A139,#REF!,$F$84,#REF!,"DIESEL")</f>
        <v>#REF!</v>
      </c>
      <c r="G139" s="105" t="e">
        <f>SUMIFS(#REF!,#REF!,A139,#REF!,$G$84,#REF!,"DIESEL")</f>
        <v>#REF!</v>
      </c>
      <c r="H139" s="105" t="e">
        <f>SUMIFS(#REF!,#REF!,A139,#REF!,$H$84,#REF!,"DIESEL")</f>
        <v>#REF!</v>
      </c>
      <c r="I139" s="105" t="e">
        <f>SUMIFS(#REF!,#REF!,A139,#REF!,$I$84,#REF!,"DIESEL")</f>
        <v>#REF!</v>
      </c>
      <c r="J139" s="107" t="e">
        <f>SUMIFS(#REF!,#REF!,A139,#REF!,$J$84,#REF!,"DIESEL")</f>
        <v>#REF!</v>
      </c>
      <c r="K139" s="105" t="e">
        <f>SUMIFS(#REF!,#REF!,A139,#REF!,$K$84,#REF!,"DIESEL")</f>
        <v>#REF!</v>
      </c>
      <c r="L139" s="105" t="e">
        <f>SUMIFS(#REF!,#REF!,A139,#REF!,$L$84,#REF!,"DIESEL")</f>
        <v>#REF!</v>
      </c>
      <c r="M139" s="108" t="e">
        <f>SUMIFS(#REF!,#REF!,A139,#REF!,$M$84,#REF!,"DIESEL")</f>
        <v>#REF!</v>
      </c>
      <c r="N139" s="105" t="e">
        <f>SUM(Tabela16[[#This Row],[JAN]:[DEZ]])</f>
        <v>#REF!</v>
      </c>
    </row>
    <row r="140" spans="1:14" x14ac:dyDescent="0.25">
      <c r="A140" s="109" t="s">
        <v>30</v>
      </c>
      <c r="B140" s="105" t="e">
        <f>SUMIFS(#REF!,#REF!,A140,#REF!,$B$84,#REF!,"DIESEL")</f>
        <v>#REF!</v>
      </c>
      <c r="C140" s="105" t="e">
        <f>SUMIFS(#REF!,#REF!,A140,#REF!,$C$84,#REF!,"DIESEL")</f>
        <v>#REF!</v>
      </c>
      <c r="D140" s="105" t="e">
        <f>SUMIFS(#REF!,#REF!,A140,#REF!,$D$84,#REF!,"DIESEL")</f>
        <v>#REF!</v>
      </c>
      <c r="E140" s="105" t="e">
        <f>SUMIFS(#REF!,#REF!,A140,#REF!,$E$84,#REF!,"DIESEL")</f>
        <v>#REF!</v>
      </c>
      <c r="F140" s="105" t="e">
        <f>SUMIFS(#REF!,#REF!,A140,#REF!,$F$84,#REF!,"DIESEL")</f>
        <v>#REF!</v>
      </c>
      <c r="G140" s="105" t="e">
        <f>SUMIFS(#REF!,#REF!,A140,#REF!,$G$84,#REF!,"DIESEL")</f>
        <v>#REF!</v>
      </c>
      <c r="H140" s="105" t="e">
        <f>SUMIFS(#REF!,#REF!,A140,#REF!,$H$84,#REF!,"DIESEL")</f>
        <v>#REF!</v>
      </c>
      <c r="I140" s="105" t="e">
        <f>SUMIFS(#REF!,#REF!,A140,#REF!,$I$84,#REF!,"DIESEL")</f>
        <v>#REF!</v>
      </c>
      <c r="J140" s="107" t="e">
        <f>SUMIFS(#REF!,#REF!,A140,#REF!,$J$84,#REF!,"DIESEL")</f>
        <v>#REF!</v>
      </c>
      <c r="K140" s="105" t="e">
        <f>SUMIFS(#REF!,#REF!,A140,#REF!,$K$84,#REF!,"DIESEL")</f>
        <v>#REF!</v>
      </c>
      <c r="L140" s="105" t="e">
        <f>SUMIFS(#REF!,#REF!,A140,#REF!,$L$84,#REF!,"DIESEL")</f>
        <v>#REF!</v>
      </c>
      <c r="M140" s="108" t="e">
        <f>SUMIFS(#REF!,#REF!,A140,#REF!,$M$84,#REF!,"DIESEL")</f>
        <v>#REF!</v>
      </c>
      <c r="N140" s="105" t="e">
        <f>SUM(Tabela16[[#This Row],[JAN]:[DEZ]])</f>
        <v>#REF!</v>
      </c>
    </row>
    <row r="141" spans="1:14" x14ac:dyDescent="0.25">
      <c r="A141" s="104" t="s">
        <v>31</v>
      </c>
      <c r="B141" s="105" t="e">
        <f>SUMIFS(#REF!,#REF!,A141,#REF!,$B$84,#REF!,"DIESEL")</f>
        <v>#REF!</v>
      </c>
      <c r="C141" s="105" t="e">
        <f>SUMIFS(#REF!,#REF!,A141,#REF!,$C$84,#REF!,"DIESEL")</f>
        <v>#REF!</v>
      </c>
      <c r="D141" s="105" t="e">
        <f>SUMIFS(#REF!,#REF!,A141,#REF!,$D$84,#REF!,"DIESEL")</f>
        <v>#REF!</v>
      </c>
      <c r="E141" s="105" t="e">
        <f>SUMIFS(#REF!,#REF!,A141,#REF!,$E$84,#REF!,"DIESEL")</f>
        <v>#REF!</v>
      </c>
      <c r="F141" s="105" t="e">
        <f>SUMIFS(#REF!,#REF!,A141,#REF!,$F$84,#REF!,"DIESEL")</f>
        <v>#REF!</v>
      </c>
      <c r="G141" s="105" t="e">
        <f>SUMIFS(#REF!,#REF!,A141,#REF!,$G$84,#REF!,"DIESEL")</f>
        <v>#REF!</v>
      </c>
      <c r="H141" s="105" t="e">
        <f>SUMIFS(#REF!,#REF!,A141,#REF!,$H$84,#REF!,"DIESEL")</f>
        <v>#REF!</v>
      </c>
      <c r="I141" s="105" t="e">
        <f>SUMIFS(#REF!,#REF!,A141,#REF!,$I$84,#REF!,"DIESEL")</f>
        <v>#REF!</v>
      </c>
      <c r="J141" s="107" t="e">
        <f>SUMIFS(#REF!,#REF!,A141,#REF!,$J$84,#REF!,"DIESEL")</f>
        <v>#REF!</v>
      </c>
      <c r="K141" s="105" t="e">
        <f>SUMIFS(#REF!,#REF!,A141,#REF!,$K$84,#REF!,"DIESEL")</f>
        <v>#REF!</v>
      </c>
      <c r="L141" s="105" t="e">
        <f>SUMIFS(#REF!,#REF!,A141,#REF!,$L$84,#REF!,"DIESEL")</f>
        <v>#REF!</v>
      </c>
      <c r="M141" s="108" t="e">
        <f>SUMIFS(#REF!,#REF!,A141,#REF!,$M$84,#REF!,"DIESEL")</f>
        <v>#REF!</v>
      </c>
      <c r="N141" s="105" t="e">
        <f>SUM(Tabela16[[#This Row],[JAN]:[DEZ]])</f>
        <v>#REF!</v>
      </c>
    </row>
    <row r="142" spans="1:14" x14ac:dyDescent="0.25">
      <c r="A142" s="104" t="s">
        <v>32</v>
      </c>
      <c r="B142" s="105" t="e">
        <f>SUMIFS(#REF!,#REF!,A142,#REF!,$B$84,#REF!,"DIESEL")</f>
        <v>#REF!</v>
      </c>
      <c r="C142" s="105" t="e">
        <f>SUMIFS(#REF!,#REF!,A142,#REF!,$C$84,#REF!,"DIESEL")</f>
        <v>#REF!</v>
      </c>
      <c r="D142" s="105" t="e">
        <f>SUMIFS(#REF!,#REF!,A142,#REF!,$D$84,#REF!,"DIESEL")</f>
        <v>#REF!</v>
      </c>
      <c r="E142" s="105" t="e">
        <f>SUMIFS(#REF!,#REF!,A142,#REF!,$E$84,#REF!,"DIESEL")</f>
        <v>#REF!</v>
      </c>
      <c r="F142" s="105" t="e">
        <f>SUMIFS(#REF!,#REF!,A142,#REF!,$F$84,#REF!,"DIESEL")</f>
        <v>#REF!</v>
      </c>
      <c r="G142" s="105" t="e">
        <f>SUMIFS(#REF!,#REF!,A142,#REF!,$G$84,#REF!,"DIESEL")</f>
        <v>#REF!</v>
      </c>
      <c r="H142" s="105" t="e">
        <f>SUMIFS(#REF!,#REF!,A142,#REF!,$H$84,#REF!,"DIESEL")</f>
        <v>#REF!</v>
      </c>
      <c r="I142" s="105" t="e">
        <f>SUMIFS(#REF!,#REF!,A142,#REF!,$I$84,#REF!,"DIESEL")</f>
        <v>#REF!</v>
      </c>
      <c r="J142" s="107" t="e">
        <f>SUMIFS(#REF!,#REF!,A142,#REF!,$J$84,#REF!,"DIESEL")</f>
        <v>#REF!</v>
      </c>
      <c r="K142" s="105" t="e">
        <f>SUMIFS(#REF!,#REF!,A142,#REF!,$K$84,#REF!,"DIESEL")</f>
        <v>#REF!</v>
      </c>
      <c r="L142" s="105" t="e">
        <f>SUMIFS(#REF!,#REF!,A142,#REF!,$L$84,#REF!,"DIESEL")</f>
        <v>#REF!</v>
      </c>
      <c r="M142" s="108" t="e">
        <f>SUMIFS(#REF!,#REF!,A142,#REF!,$M$84,#REF!,"DIESEL")</f>
        <v>#REF!</v>
      </c>
      <c r="N142" s="105" t="e">
        <f>SUM(Tabela16[[#This Row],[JAN]:[DEZ]])</f>
        <v>#REF!</v>
      </c>
    </row>
    <row r="143" spans="1:14" x14ac:dyDescent="0.25">
      <c r="A143" s="104" t="s">
        <v>67</v>
      </c>
      <c r="B143" s="105" t="e">
        <f>SUMIFS(#REF!,#REF!,A143,#REF!,$B$84,#REF!,"DIESEL")</f>
        <v>#REF!</v>
      </c>
      <c r="C143" s="105" t="e">
        <f>SUMIFS(#REF!,#REF!,A143,#REF!,$C$84,#REF!,"DIESEL")</f>
        <v>#REF!</v>
      </c>
      <c r="D143" s="105" t="e">
        <f>SUMIFS(#REF!,#REF!,A143,#REF!,$D$84,#REF!,"DIESEL")</f>
        <v>#REF!</v>
      </c>
      <c r="E143" s="105" t="e">
        <f>SUMIFS(#REF!,#REF!,A143,#REF!,$E$84,#REF!,"DIESEL")</f>
        <v>#REF!</v>
      </c>
      <c r="F143" s="105" t="e">
        <f>SUMIFS(#REF!,#REF!,A143,#REF!,$F$84,#REF!,"DIESEL")</f>
        <v>#REF!</v>
      </c>
      <c r="G143" s="105" t="e">
        <f>SUMIFS(#REF!,#REF!,A143,#REF!,$G$84,#REF!,"DIESEL")</f>
        <v>#REF!</v>
      </c>
      <c r="H143" s="105" t="e">
        <f>SUMIFS(#REF!,#REF!,A143,#REF!,$H$84,#REF!,"DIESEL")</f>
        <v>#REF!</v>
      </c>
      <c r="I143" s="105" t="e">
        <f>SUMIFS(#REF!,#REF!,A143,#REF!,$I$84,#REF!,"DIESEL")</f>
        <v>#REF!</v>
      </c>
      <c r="J143" s="107" t="e">
        <f>SUMIFS(#REF!,#REF!,A143,#REF!,$J$84,#REF!,"DIESEL")</f>
        <v>#REF!</v>
      </c>
      <c r="K143" s="105" t="e">
        <f>SUMIFS(#REF!,#REF!,A143,#REF!,$K$84,#REF!,"DIESEL")</f>
        <v>#REF!</v>
      </c>
      <c r="L143" s="105" t="e">
        <f>SUMIFS(#REF!,#REF!,A143,#REF!,$L$84,#REF!,"DIESEL")</f>
        <v>#REF!</v>
      </c>
      <c r="M143" s="108" t="e">
        <f>SUMIFS(#REF!,#REF!,A143,#REF!,$M$84,#REF!,"DIESEL")</f>
        <v>#REF!</v>
      </c>
      <c r="N143" s="105" t="e">
        <f>SUM(Tabela16[[#This Row],[JAN]:[DEZ]])</f>
        <v>#REF!</v>
      </c>
    </row>
    <row r="144" spans="1:14" x14ac:dyDescent="0.25">
      <c r="A144" s="104" t="s">
        <v>33</v>
      </c>
      <c r="B144" s="105" t="e">
        <f>SUMIFS(#REF!,#REF!,A144,#REF!,$B$84,#REF!,"DIESEL")</f>
        <v>#REF!</v>
      </c>
      <c r="C144" s="105" t="e">
        <f>SUMIFS(#REF!,#REF!,A144,#REF!,$C$84,#REF!,"DIESEL")</f>
        <v>#REF!</v>
      </c>
      <c r="D144" s="105" t="e">
        <f>SUMIFS(#REF!,#REF!,A144,#REF!,$D$84,#REF!,"DIESEL")</f>
        <v>#REF!</v>
      </c>
      <c r="E144" s="105" t="e">
        <f>SUMIFS(#REF!,#REF!,A144,#REF!,$E$84,#REF!,"DIESEL")</f>
        <v>#REF!</v>
      </c>
      <c r="F144" s="105" t="e">
        <f>SUMIFS(#REF!,#REF!,A144,#REF!,$F$84,#REF!,"DIESEL")</f>
        <v>#REF!</v>
      </c>
      <c r="G144" s="105" t="e">
        <f>SUMIFS(#REF!,#REF!,A144,#REF!,$G$84,#REF!,"DIESEL")</f>
        <v>#REF!</v>
      </c>
      <c r="H144" s="105" t="e">
        <f>SUMIFS(#REF!,#REF!,A144,#REF!,$H$84,#REF!,"DIESEL")</f>
        <v>#REF!</v>
      </c>
      <c r="I144" s="105" t="e">
        <f>SUMIFS(#REF!,#REF!,A144,#REF!,$I$84,#REF!,"DIESEL")</f>
        <v>#REF!</v>
      </c>
      <c r="J144" s="107" t="e">
        <f>SUMIFS(#REF!,#REF!,A144,#REF!,$J$84,#REF!,"DIESEL")</f>
        <v>#REF!</v>
      </c>
      <c r="K144" s="105" t="e">
        <f>SUMIFS(#REF!,#REF!,A144,#REF!,$K$84,#REF!,"DIESEL")</f>
        <v>#REF!</v>
      </c>
      <c r="L144" s="105" t="e">
        <f>SUMIFS(#REF!,#REF!,A144,#REF!,$L$84,#REF!,"DIESEL")</f>
        <v>#REF!</v>
      </c>
      <c r="M144" s="108" t="e">
        <f>SUMIFS(#REF!,#REF!,A144,#REF!,$M$84,#REF!,"DIESEL")</f>
        <v>#REF!</v>
      </c>
      <c r="N144" s="105" t="e">
        <f>SUM(Tabela16[[#This Row],[JAN]:[DEZ]])</f>
        <v>#REF!</v>
      </c>
    </row>
    <row r="145" spans="1:14" x14ac:dyDescent="0.25">
      <c r="A145" s="104" t="s">
        <v>68</v>
      </c>
      <c r="B145" s="105" t="e">
        <f>SUMIFS(#REF!,#REF!,A145,#REF!,$B$84,#REF!,"DIESEL")</f>
        <v>#REF!</v>
      </c>
      <c r="C145" s="105" t="e">
        <f>SUMIFS(#REF!,#REF!,A145,#REF!,$C$84,#REF!,"DIESEL")</f>
        <v>#REF!</v>
      </c>
      <c r="D145" s="105" t="e">
        <f>SUMIFS(#REF!,#REF!,A145,#REF!,$D$84,#REF!,"DIESEL")</f>
        <v>#REF!</v>
      </c>
      <c r="E145" s="105" t="e">
        <f>SUMIFS(#REF!,#REF!,A145,#REF!,$E$84,#REF!,"DIESEL")</f>
        <v>#REF!</v>
      </c>
      <c r="F145" s="105" t="e">
        <f>SUMIFS(#REF!,#REF!,A145,#REF!,$F$84,#REF!,"DIESEL")</f>
        <v>#REF!</v>
      </c>
      <c r="G145" s="105" t="e">
        <f>SUMIFS(#REF!,#REF!,A145,#REF!,$G$84,#REF!,"DIESEL")</f>
        <v>#REF!</v>
      </c>
      <c r="H145" s="105" t="e">
        <f>SUMIFS(#REF!,#REF!,A145,#REF!,$H$84,#REF!,"DIESEL")</f>
        <v>#REF!</v>
      </c>
      <c r="I145" s="105" t="e">
        <f>SUMIFS(#REF!,#REF!,A145,#REF!,$I$84,#REF!,"DIESEL")</f>
        <v>#REF!</v>
      </c>
      <c r="J145" s="107" t="e">
        <f>SUMIFS(#REF!,#REF!,A145,#REF!,$J$84,#REF!,"DIESEL")</f>
        <v>#REF!</v>
      </c>
      <c r="K145" s="105" t="e">
        <f>SUMIFS(#REF!,#REF!,A145,#REF!,$K$84,#REF!,"DIESEL")</f>
        <v>#REF!</v>
      </c>
      <c r="L145" s="105" t="e">
        <f>SUMIFS(#REF!,#REF!,A145,#REF!,$L$84,#REF!,"DIESEL")</f>
        <v>#REF!</v>
      </c>
      <c r="M145" s="108" t="e">
        <f>SUMIFS(#REF!,#REF!,A145,#REF!,$M$84,#REF!,"DIESEL")</f>
        <v>#REF!</v>
      </c>
      <c r="N145" s="105" t="e">
        <f>SUM(Tabela16[[#This Row],[JAN]:[DEZ]])</f>
        <v>#REF!</v>
      </c>
    </row>
    <row r="146" spans="1:14" x14ac:dyDescent="0.25">
      <c r="A146" s="104" t="s">
        <v>69</v>
      </c>
      <c r="B146" s="105" t="e">
        <f>SUMIFS(#REF!,#REF!,A146,#REF!,$B$84,#REF!,"DIESEL")</f>
        <v>#REF!</v>
      </c>
      <c r="C146" s="105" t="e">
        <f>SUMIFS(#REF!,#REF!,A146,#REF!,$C$84,#REF!,"DIESEL")</f>
        <v>#REF!</v>
      </c>
      <c r="D146" s="105" t="e">
        <f>SUMIFS(#REF!,#REF!,A146,#REF!,$D$84,#REF!,"DIESEL")</f>
        <v>#REF!</v>
      </c>
      <c r="E146" s="105" t="e">
        <f>SUMIFS(#REF!,#REF!,A146,#REF!,$E$84,#REF!,"DIESEL")</f>
        <v>#REF!</v>
      </c>
      <c r="F146" s="105" t="e">
        <f>SUMIFS(#REF!,#REF!,A146,#REF!,$F$84,#REF!,"DIESEL")</f>
        <v>#REF!</v>
      </c>
      <c r="G146" s="105" t="e">
        <f>SUMIFS(#REF!,#REF!,A146,#REF!,$G$84,#REF!,"DIESEL")</f>
        <v>#REF!</v>
      </c>
      <c r="H146" s="105" t="e">
        <f>SUMIFS(#REF!,#REF!,A146,#REF!,$H$84,#REF!,"DIESEL")</f>
        <v>#REF!</v>
      </c>
      <c r="I146" s="105" t="e">
        <f>SUMIFS(#REF!,#REF!,A146,#REF!,$I$84,#REF!,"DIESEL")</f>
        <v>#REF!</v>
      </c>
      <c r="J146" s="107" t="e">
        <f>SUMIFS(#REF!,#REF!,A146,#REF!,$J$84,#REF!,"DIESEL")</f>
        <v>#REF!</v>
      </c>
      <c r="K146" s="105" t="e">
        <f>SUMIFS(#REF!,#REF!,A146,#REF!,$K$84,#REF!,"DIESEL")</f>
        <v>#REF!</v>
      </c>
      <c r="L146" s="105" t="e">
        <f>SUMIFS(#REF!,#REF!,A146,#REF!,$L$84,#REF!,"DIESEL")</f>
        <v>#REF!</v>
      </c>
      <c r="M146" s="108" t="e">
        <f>SUMIFS(#REF!,#REF!,A146,#REF!,$M$84,#REF!,"DIESEL")</f>
        <v>#REF!</v>
      </c>
      <c r="N146" s="105" t="e">
        <f>SUM(Tabela16[[#This Row],[JAN]:[DEZ]])</f>
        <v>#REF!</v>
      </c>
    </row>
    <row r="147" spans="1:14" x14ac:dyDescent="0.25">
      <c r="A147" s="109" t="s">
        <v>74</v>
      </c>
      <c r="B147" s="105" t="e">
        <f>SUMIFS(#REF!,#REF!,A147,#REF!,$B$84,#REF!,"DIESEL")</f>
        <v>#REF!</v>
      </c>
      <c r="C147" s="105" t="e">
        <f>SUMIFS(#REF!,#REF!,A147,#REF!,$C$84,#REF!,"DIESEL")</f>
        <v>#REF!</v>
      </c>
      <c r="D147" s="105" t="e">
        <f>SUMIFS(#REF!,#REF!,A147,#REF!,$D$84,#REF!,"DIESEL")</f>
        <v>#REF!</v>
      </c>
      <c r="E147" s="105" t="e">
        <f>SUMIFS(#REF!,#REF!,A147,#REF!,$E$84,#REF!,"DIESEL")</f>
        <v>#REF!</v>
      </c>
      <c r="F147" s="105" t="e">
        <f>SUMIFS(#REF!,#REF!,A147,#REF!,$F$84,#REF!,"DIESEL")</f>
        <v>#REF!</v>
      </c>
      <c r="G147" s="105" t="e">
        <f>SUMIFS(#REF!,#REF!,A147,#REF!,$G$84,#REF!,"DIESEL")</f>
        <v>#REF!</v>
      </c>
      <c r="H147" s="105" t="e">
        <f>SUMIFS(#REF!,#REF!,A147,#REF!,$H$84,#REF!,"DIESEL")</f>
        <v>#REF!</v>
      </c>
      <c r="I147" s="105" t="e">
        <f>SUMIFS(#REF!,#REF!,A147,#REF!,$I$84,#REF!,"DIESEL")</f>
        <v>#REF!</v>
      </c>
      <c r="J147" s="107" t="e">
        <f>SUMIFS(#REF!,#REF!,A147,#REF!,$J$84,#REF!,"DIESEL")</f>
        <v>#REF!</v>
      </c>
      <c r="K147" s="105" t="e">
        <f>SUMIFS(#REF!,#REF!,A147,#REF!,$K$84,#REF!,"DIESEL")</f>
        <v>#REF!</v>
      </c>
      <c r="L147" s="105" t="e">
        <f>SUMIFS(#REF!,#REF!,A147,#REF!,$L$84,#REF!,"DIESEL")</f>
        <v>#REF!</v>
      </c>
      <c r="M147" s="108" t="e">
        <f>SUMIFS(#REF!,#REF!,A147,#REF!,$M$84,#REF!,"DIESEL")</f>
        <v>#REF!</v>
      </c>
      <c r="N147" s="105" t="e">
        <f>SUM(Tabela16[[#This Row],[JAN]:[DEZ]])</f>
        <v>#REF!</v>
      </c>
    </row>
    <row r="148" spans="1:14" x14ac:dyDescent="0.25">
      <c r="A148" s="104" t="s">
        <v>34</v>
      </c>
      <c r="B148" s="105" t="e">
        <f>SUMIFS(#REF!,#REF!,A148,#REF!,$B$84,#REF!,"DIESEL")</f>
        <v>#REF!</v>
      </c>
      <c r="C148" s="105" t="e">
        <f>SUMIFS(#REF!,#REF!,A148,#REF!,$C$84,#REF!,"DIESEL")</f>
        <v>#REF!</v>
      </c>
      <c r="D148" s="105" t="e">
        <f>SUMIFS(#REF!,#REF!,A148,#REF!,$D$84,#REF!,"DIESEL")</f>
        <v>#REF!</v>
      </c>
      <c r="E148" s="105" t="e">
        <f>SUMIFS(#REF!,#REF!,A148,#REF!,$E$84,#REF!,"DIESEL")</f>
        <v>#REF!</v>
      </c>
      <c r="F148" s="105" t="e">
        <f>SUMIFS(#REF!,#REF!,A148,#REF!,$F$84,#REF!,"DIESEL")</f>
        <v>#REF!</v>
      </c>
      <c r="G148" s="105" t="e">
        <f>SUMIFS(#REF!,#REF!,A148,#REF!,$G$84,#REF!,"DIESEL")</f>
        <v>#REF!</v>
      </c>
      <c r="H148" s="105" t="e">
        <f>SUMIFS(#REF!,#REF!,A148,#REF!,$H$84,#REF!,"DIESEL")</f>
        <v>#REF!</v>
      </c>
      <c r="I148" s="105" t="e">
        <f>SUMIFS(#REF!,#REF!,A148,#REF!,$I$84,#REF!,"DIESEL")</f>
        <v>#REF!</v>
      </c>
      <c r="J148" s="107" t="e">
        <f>SUMIFS(#REF!,#REF!,A148,#REF!,$J$84,#REF!,"DIESEL")</f>
        <v>#REF!</v>
      </c>
      <c r="K148" s="105" t="e">
        <f>SUMIFS(#REF!,#REF!,A148,#REF!,$K$84,#REF!,"DIESEL")</f>
        <v>#REF!</v>
      </c>
      <c r="L148" s="105" t="e">
        <f>SUMIFS(#REF!,#REF!,A148,#REF!,$L$84,#REF!,"DIESEL")</f>
        <v>#REF!</v>
      </c>
      <c r="M148" s="108" t="e">
        <f>SUMIFS(#REF!,#REF!,A148,#REF!,$M$84,#REF!,"DIESEL")</f>
        <v>#REF!</v>
      </c>
      <c r="N148" s="105" t="e">
        <f>SUM(Tabela16[[#This Row],[JAN]:[DEZ]])</f>
        <v>#REF!</v>
      </c>
    </row>
    <row r="149" spans="1:14" x14ac:dyDescent="0.25">
      <c r="A149" s="109" t="s">
        <v>35</v>
      </c>
      <c r="B149" s="105" t="e">
        <f>SUMIFS(#REF!,#REF!,A149,#REF!,$B$84,#REF!,"DIESEL")</f>
        <v>#REF!</v>
      </c>
      <c r="C149" s="105" t="e">
        <f>SUMIFS(#REF!,#REF!,A149,#REF!,$C$84,#REF!,"DIESEL")</f>
        <v>#REF!</v>
      </c>
      <c r="D149" s="105" t="e">
        <f>SUMIFS(#REF!,#REF!,A149,#REF!,$D$84,#REF!,"DIESEL")</f>
        <v>#REF!</v>
      </c>
      <c r="E149" s="105" t="e">
        <f>SUMIFS(#REF!,#REF!,A149,#REF!,$E$84,#REF!,"DIESEL")</f>
        <v>#REF!</v>
      </c>
      <c r="F149" s="105" t="e">
        <f>SUMIFS(#REF!,#REF!,A149,#REF!,$F$84,#REF!,"DIESEL")</f>
        <v>#REF!</v>
      </c>
      <c r="G149" s="105" t="e">
        <f>SUMIFS(#REF!,#REF!,A149,#REF!,$G$84,#REF!,"DIESEL")</f>
        <v>#REF!</v>
      </c>
      <c r="H149" s="105" t="e">
        <f>SUMIFS(#REF!,#REF!,A149,#REF!,$H$84,#REF!,"DIESEL")</f>
        <v>#REF!</v>
      </c>
      <c r="I149" s="105" t="e">
        <f>SUMIFS(#REF!,#REF!,A149,#REF!,$I$84,#REF!,"DIESEL")</f>
        <v>#REF!</v>
      </c>
      <c r="J149" s="107" t="e">
        <f>SUMIFS(#REF!,#REF!,A149,#REF!,$J$84,#REF!,"DIESEL")</f>
        <v>#REF!</v>
      </c>
      <c r="K149" s="105" t="e">
        <f>SUMIFS(#REF!,#REF!,A149,#REF!,$K$84,#REF!,"DIESEL")</f>
        <v>#REF!</v>
      </c>
      <c r="L149" s="105" t="e">
        <f>SUMIFS(#REF!,#REF!,A149,#REF!,$L$84,#REF!,"DIESEL")</f>
        <v>#REF!</v>
      </c>
      <c r="M149" s="108" t="e">
        <f>SUMIFS(#REF!,#REF!,A149,#REF!,$M$84,#REF!,"DIESEL")</f>
        <v>#REF!</v>
      </c>
      <c r="N149" s="105" t="e">
        <f>SUM(Tabela16[[#This Row],[JAN]:[DEZ]])</f>
        <v>#REF!</v>
      </c>
    </row>
    <row r="150" spans="1:14" x14ac:dyDescent="0.25">
      <c r="A150" s="104" t="s">
        <v>70</v>
      </c>
      <c r="B150" s="105" t="e">
        <f>SUMIFS(#REF!,#REF!,A150,#REF!,$B$84,#REF!,"DIESEL")</f>
        <v>#REF!</v>
      </c>
      <c r="C150" s="105" t="e">
        <f>SUMIFS(#REF!,#REF!,A150,#REF!,$C$84,#REF!,"DIESEL")</f>
        <v>#REF!</v>
      </c>
      <c r="D150" s="105" t="e">
        <f>SUMIFS(#REF!,#REF!,A150,#REF!,$D$84,#REF!,"DIESEL")</f>
        <v>#REF!</v>
      </c>
      <c r="E150" s="105" t="e">
        <f>SUMIFS(#REF!,#REF!,A150,#REF!,$E$84,#REF!,"DIESEL")</f>
        <v>#REF!</v>
      </c>
      <c r="F150" s="105" t="e">
        <f>SUMIFS(#REF!,#REF!,A150,#REF!,$F$84,#REF!,"DIESEL")</f>
        <v>#REF!</v>
      </c>
      <c r="G150" s="105" t="e">
        <f>SUMIFS(#REF!,#REF!,A150,#REF!,$G$84,#REF!,"DIESEL")</f>
        <v>#REF!</v>
      </c>
      <c r="H150" s="105" t="e">
        <f>SUMIFS(#REF!,#REF!,A150,#REF!,$H$84,#REF!,"DIESEL")</f>
        <v>#REF!</v>
      </c>
      <c r="I150" s="105" t="e">
        <f>SUMIFS(#REF!,#REF!,A150,#REF!,$I$84,#REF!,"DIESEL")</f>
        <v>#REF!</v>
      </c>
      <c r="J150" s="107" t="e">
        <f>SUMIFS(#REF!,#REF!,A150,#REF!,$J$84,#REF!,"DIESEL")</f>
        <v>#REF!</v>
      </c>
      <c r="K150" s="105" t="e">
        <f>SUMIFS(#REF!,#REF!,A150,#REF!,$K$84,#REF!,"DIESEL")</f>
        <v>#REF!</v>
      </c>
      <c r="L150" s="105" t="e">
        <f>SUMIFS(#REF!,#REF!,A150,#REF!,$L$84,#REF!,"DIESEL")</f>
        <v>#REF!</v>
      </c>
      <c r="M150" s="108" t="e">
        <f>SUMIFS(#REF!,#REF!,A150,#REF!,$M$84,#REF!,"DIESEL")</f>
        <v>#REF!</v>
      </c>
      <c r="N150" s="105" t="e">
        <f>SUM(Tabela16[[#This Row],[JAN]:[DEZ]])</f>
        <v>#REF!</v>
      </c>
    </row>
    <row r="151" spans="1:14" x14ac:dyDescent="0.25">
      <c r="A151" s="104" t="s">
        <v>36</v>
      </c>
      <c r="B151" s="105" t="e">
        <f>SUMIFS(#REF!,#REF!,A151,#REF!,$B$84,#REF!,"DIESEL")</f>
        <v>#REF!</v>
      </c>
      <c r="C151" s="105" t="e">
        <f>SUMIFS(#REF!,#REF!,A151,#REF!,$C$84,#REF!,"DIESEL")</f>
        <v>#REF!</v>
      </c>
      <c r="D151" s="105" t="e">
        <f>SUMIFS(#REF!,#REF!,A151,#REF!,$D$84,#REF!,"DIESEL")</f>
        <v>#REF!</v>
      </c>
      <c r="E151" s="105" t="e">
        <f>SUMIFS(#REF!,#REF!,A151,#REF!,$E$84,#REF!,"DIESEL")</f>
        <v>#REF!</v>
      </c>
      <c r="F151" s="105" t="e">
        <f>SUMIFS(#REF!,#REF!,A151,#REF!,$F$84,#REF!,"DIESEL")</f>
        <v>#REF!</v>
      </c>
      <c r="G151" s="105" t="e">
        <f>SUMIFS(#REF!,#REF!,A151,#REF!,$G$84,#REF!,"DIESEL")</f>
        <v>#REF!</v>
      </c>
      <c r="H151" s="105" t="e">
        <f>SUMIFS(#REF!,#REF!,A151,#REF!,$H$84,#REF!,"DIESEL")</f>
        <v>#REF!</v>
      </c>
      <c r="I151" s="105" t="e">
        <f>SUMIFS(#REF!,#REF!,A151,#REF!,$I$84,#REF!,"DIESEL")</f>
        <v>#REF!</v>
      </c>
      <c r="J151" s="107" t="e">
        <f>SUMIFS(#REF!,#REF!,A151,#REF!,$J$84,#REF!,"DIESEL")</f>
        <v>#REF!</v>
      </c>
      <c r="K151" s="105" t="e">
        <f>SUMIFS(#REF!,#REF!,A151,#REF!,$K$84,#REF!,"DIESEL")</f>
        <v>#REF!</v>
      </c>
      <c r="L151" s="105" t="e">
        <f>SUMIFS(#REF!,#REF!,A151,#REF!,$L$84,#REF!,"DIESEL")</f>
        <v>#REF!</v>
      </c>
      <c r="M151" s="108" t="e">
        <f>SUMIFS(#REF!,#REF!,A151,#REF!,$M$84,#REF!,"DIESEL")</f>
        <v>#REF!</v>
      </c>
      <c r="N151" s="105" t="e">
        <f>SUM(Tabela16[[#This Row],[JAN]:[DEZ]])</f>
        <v>#REF!</v>
      </c>
    </row>
    <row r="152" spans="1:14" x14ac:dyDescent="0.25">
      <c r="A152" s="109" t="s">
        <v>37</v>
      </c>
      <c r="B152" s="105" t="e">
        <f>SUMIFS(#REF!,#REF!,A152,#REF!,$B$84,#REF!,"DIESEL")</f>
        <v>#REF!</v>
      </c>
      <c r="C152" s="105" t="e">
        <f>SUMIFS(#REF!,#REF!,A152,#REF!,$C$84,#REF!,"DIESEL")</f>
        <v>#REF!</v>
      </c>
      <c r="D152" s="105" t="e">
        <f>SUMIFS(#REF!,#REF!,A152,#REF!,$D$84,#REF!,"DIESEL")</f>
        <v>#REF!</v>
      </c>
      <c r="E152" s="105" t="e">
        <f>SUMIFS(#REF!,#REF!,A152,#REF!,$E$84,#REF!,"DIESEL")</f>
        <v>#REF!</v>
      </c>
      <c r="F152" s="105" t="e">
        <f>SUMIFS(#REF!,#REF!,A152,#REF!,$F$84,#REF!,"DIESEL")</f>
        <v>#REF!</v>
      </c>
      <c r="G152" s="105" t="e">
        <f>SUMIFS(#REF!,#REF!,A152,#REF!,$G$84,#REF!,"DIESEL")</f>
        <v>#REF!</v>
      </c>
      <c r="H152" s="105" t="e">
        <f>SUMIFS(#REF!,#REF!,A152,#REF!,$H$84,#REF!,"DIESEL")</f>
        <v>#REF!</v>
      </c>
      <c r="I152" s="105" t="e">
        <f>SUMIFS(#REF!,#REF!,A152,#REF!,$I$84,#REF!,"DIESEL")</f>
        <v>#REF!</v>
      </c>
      <c r="J152" s="107" t="e">
        <f>SUMIFS(#REF!,#REF!,A152,#REF!,$J$84,#REF!,"DIESEL")</f>
        <v>#REF!</v>
      </c>
      <c r="K152" s="105" t="e">
        <f>SUMIFS(#REF!,#REF!,A152,#REF!,$K$84,#REF!,"DIESEL")</f>
        <v>#REF!</v>
      </c>
      <c r="L152" s="105" t="e">
        <f>SUMIFS(#REF!,#REF!,A152,#REF!,$L$84,#REF!,"DIESEL")</f>
        <v>#REF!</v>
      </c>
      <c r="M152" s="108" t="e">
        <f>SUMIFS(#REF!,#REF!,A152,#REF!,$M$84,#REF!,"DIESEL")</f>
        <v>#REF!</v>
      </c>
      <c r="N152" s="105" t="e">
        <f>SUM(Tabela16[[#This Row],[JAN]:[DEZ]])</f>
        <v>#REF!</v>
      </c>
    </row>
    <row r="153" spans="1:14" x14ac:dyDescent="0.25">
      <c r="A153" s="104" t="s">
        <v>38</v>
      </c>
      <c r="B153" s="105" t="e">
        <f>SUMIFS(#REF!,#REF!,A153,#REF!,$B$84,#REF!,"DIESEL")</f>
        <v>#REF!</v>
      </c>
      <c r="C153" s="105" t="e">
        <f>SUMIFS(#REF!,#REF!,A153,#REF!,$C$84,#REF!,"DIESEL")</f>
        <v>#REF!</v>
      </c>
      <c r="D153" s="105" t="e">
        <f>SUMIFS(#REF!,#REF!,A153,#REF!,$D$84,#REF!,"DIESEL")</f>
        <v>#REF!</v>
      </c>
      <c r="E153" s="105" t="e">
        <f>SUMIFS(#REF!,#REF!,A153,#REF!,$E$84,#REF!,"DIESEL")</f>
        <v>#REF!</v>
      </c>
      <c r="F153" s="105" t="e">
        <f>SUMIFS(#REF!,#REF!,A153,#REF!,$F$84,#REF!,"DIESEL")</f>
        <v>#REF!</v>
      </c>
      <c r="G153" s="105" t="e">
        <f>SUMIFS(#REF!,#REF!,A153,#REF!,$G$84,#REF!,"DIESEL")</f>
        <v>#REF!</v>
      </c>
      <c r="H153" s="105" t="e">
        <f>SUMIFS(#REF!,#REF!,A153,#REF!,$H$84,#REF!,"DIESEL")</f>
        <v>#REF!</v>
      </c>
      <c r="I153" s="105" t="e">
        <f>SUMIFS(#REF!,#REF!,A153,#REF!,$I$84,#REF!,"DIESEL")</f>
        <v>#REF!</v>
      </c>
      <c r="J153" s="107" t="e">
        <f>SUMIFS(#REF!,#REF!,A153,#REF!,$J$84,#REF!,"DIESEL")</f>
        <v>#REF!</v>
      </c>
      <c r="K153" s="105" t="e">
        <f>SUMIFS(#REF!,#REF!,A153,#REF!,$K$84,#REF!,"DIESEL")</f>
        <v>#REF!</v>
      </c>
      <c r="L153" s="105" t="e">
        <f>SUMIFS(#REF!,#REF!,A153,#REF!,$L$84,#REF!,"DIESEL")</f>
        <v>#REF!</v>
      </c>
      <c r="M153" s="108" t="e">
        <f>SUMIFS(#REF!,#REF!,A153,#REF!,$M$84,#REF!,"DIESEL")</f>
        <v>#REF!</v>
      </c>
      <c r="N153" s="105" t="e">
        <f>SUM(Tabela16[[#This Row],[JAN]:[DEZ]])</f>
        <v>#REF!</v>
      </c>
    </row>
    <row r="154" spans="1:14" x14ac:dyDescent="0.25">
      <c r="A154" s="104" t="s">
        <v>39</v>
      </c>
      <c r="B154" s="105" t="e">
        <f>SUMIFS(#REF!,#REF!,A154,#REF!,$B$84,#REF!,"DIESEL")</f>
        <v>#REF!</v>
      </c>
      <c r="C154" s="105" t="e">
        <f>SUMIFS(#REF!,#REF!,A154,#REF!,$C$84,#REF!,"DIESEL")</f>
        <v>#REF!</v>
      </c>
      <c r="D154" s="105" t="e">
        <f>SUMIFS(#REF!,#REF!,A154,#REF!,$D$84,#REF!,"DIESEL")</f>
        <v>#REF!</v>
      </c>
      <c r="E154" s="105" t="e">
        <f>SUMIFS(#REF!,#REF!,A154,#REF!,$E$84,#REF!,"DIESEL")</f>
        <v>#REF!</v>
      </c>
      <c r="F154" s="105" t="e">
        <f>SUMIFS(#REF!,#REF!,A154,#REF!,$F$84,#REF!,"DIESEL")</f>
        <v>#REF!</v>
      </c>
      <c r="G154" s="105" t="e">
        <f>SUMIFS(#REF!,#REF!,A154,#REF!,$G$84,#REF!,"DIESEL")</f>
        <v>#REF!</v>
      </c>
      <c r="H154" s="105" t="e">
        <f>SUMIFS(#REF!,#REF!,A154,#REF!,$H$84,#REF!,"DIESEL")</f>
        <v>#REF!</v>
      </c>
      <c r="I154" s="105" t="e">
        <f>SUMIFS(#REF!,#REF!,A154,#REF!,$I$84,#REF!,"DIESEL")</f>
        <v>#REF!</v>
      </c>
      <c r="J154" s="107" t="e">
        <f>SUMIFS(#REF!,#REF!,A154,#REF!,$J$84,#REF!,"DIESEL")</f>
        <v>#REF!</v>
      </c>
      <c r="K154" s="105" t="e">
        <f>SUMIFS(#REF!,#REF!,A154,#REF!,$K$84,#REF!,"DIESEL")</f>
        <v>#REF!</v>
      </c>
      <c r="L154" s="105" t="e">
        <f>SUMIFS(#REF!,#REF!,A154,#REF!,$L$84,#REF!,"DIESEL")</f>
        <v>#REF!</v>
      </c>
      <c r="M154" s="108" t="e">
        <f>SUMIFS(#REF!,#REF!,A154,#REF!,$M$84,#REF!,"DIESEL")</f>
        <v>#REF!</v>
      </c>
      <c r="N154" s="105" t="e">
        <f>SUM(Tabela16[[#This Row],[JAN]:[DEZ]])</f>
        <v>#REF!</v>
      </c>
    </row>
    <row r="155" spans="1:14" x14ac:dyDescent="0.25">
      <c r="A155" s="104" t="s">
        <v>40</v>
      </c>
      <c r="B155" s="105" t="e">
        <f>SUMIFS(#REF!,#REF!,A155,#REF!,$B$84,#REF!,"DIESEL")</f>
        <v>#REF!</v>
      </c>
      <c r="C155" s="105" t="e">
        <f>SUMIFS(#REF!,#REF!,A155,#REF!,$C$84,#REF!,"DIESEL")</f>
        <v>#REF!</v>
      </c>
      <c r="D155" s="105" t="e">
        <f>SUMIFS(#REF!,#REF!,A155,#REF!,$D$84,#REF!,"DIESEL")</f>
        <v>#REF!</v>
      </c>
      <c r="E155" s="105" t="e">
        <f>SUMIFS(#REF!,#REF!,A155,#REF!,$E$84,#REF!,"DIESEL")</f>
        <v>#REF!</v>
      </c>
      <c r="F155" s="105" t="e">
        <f>SUMIFS(#REF!,#REF!,A155,#REF!,$F$84,#REF!,"DIESEL")</f>
        <v>#REF!</v>
      </c>
      <c r="G155" s="105" t="e">
        <f>SUMIFS(#REF!,#REF!,A155,#REF!,$G$84,#REF!,"DIESEL")</f>
        <v>#REF!</v>
      </c>
      <c r="H155" s="105" t="e">
        <f>SUMIFS(#REF!,#REF!,A155,#REF!,$H$84,#REF!,"DIESEL")</f>
        <v>#REF!</v>
      </c>
      <c r="I155" s="105" t="e">
        <f>SUMIFS(#REF!,#REF!,A155,#REF!,$I$84,#REF!,"DIESEL")</f>
        <v>#REF!</v>
      </c>
      <c r="J155" s="107" t="e">
        <f>SUMIFS(#REF!,#REF!,A155,#REF!,$J$84,#REF!,"DIESEL")</f>
        <v>#REF!</v>
      </c>
      <c r="K155" s="105" t="e">
        <f>SUMIFS(#REF!,#REF!,A155,#REF!,$K$84,#REF!,"DIESEL")</f>
        <v>#REF!</v>
      </c>
      <c r="L155" s="105" t="e">
        <f>SUMIFS(#REF!,#REF!,A155,#REF!,$L$84,#REF!,"DIESEL")</f>
        <v>#REF!</v>
      </c>
      <c r="M155" s="108" t="e">
        <f>SUMIFS(#REF!,#REF!,A155,#REF!,$M$84,#REF!,"DIESEL")</f>
        <v>#REF!</v>
      </c>
      <c r="N155" s="105" t="e">
        <f>SUM(Tabela16[[#This Row],[JAN]:[DEZ]])</f>
        <v>#REF!</v>
      </c>
    </row>
    <row r="156" spans="1:14" x14ac:dyDescent="0.25">
      <c r="A156" s="104" t="s">
        <v>41</v>
      </c>
      <c r="B156" s="105" t="e">
        <f>SUMIFS(#REF!,#REF!,A156,#REF!,$B$84,#REF!,"DIESEL")</f>
        <v>#REF!</v>
      </c>
      <c r="C156" s="105" t="e">
        <f>SUMIFS(#REF!,#REF!,A156,#REF!,$C$84,#REF!,"DIESEL")</f>
        <v>#REF!</v>
      </c>
      <c r="D156" s="105" t="e">
        <f>SUMIFS(#REF!,#REF!,A156,#REF!,$D$84,#REF!,"DIESEL")</f>
        <v>#REF!</v>
      </c>
      <c r="E156" s="105" t="e">
        <f>SUMIFS(#REF!,#REF!,A156,#REF!,$E$84,#REF!,"DIESEL")</f>
        <v>#REF!</v>
      </c>
      <c r="F156" s="105" t="e">
        <f>SUMIFS(#REF!,#REF!,A156,#REF!,$F$84,#REF!,"DIESEL")</f>
        <v>#REF!</v>
      </c>
      <c r="G156" s="105" t="e">
        <f>SUMIFS(#REF!,#REF!,A156,#REF!,$G$84,#REF!,"DIESEL")</f>
        <v>#REF!</v>
      </c>
      <c r="H156" s="105" t="e">
        <f>SUMIFS(#REF!,#REF!,A156,#REF!,$H$84,#REF!,"DIESEL")</f>
        <v>#REF!</v>
      </c>
      <c r="I156" s="105" t="e">
        <f>SUMIFS(#REF!,#REF!,A156,#REF!,$I$84,#REF!,"DIESEL")</f>
        <v>#REF!</v>
      </c>
      <c r="J156" s="107" t="e">
        <f>SUMIFS(#REF!,#REF!,A156,#REF!,$J$84,#REF!,"DIESEL")</f>
        <v>#REF!</v>
      </c>
      <c r="K156" s="105" t="e">
        <f>SUMIFS(#REF!,#REF!,A156,#REF!,$K$84,#REF!,"DIESEL")</f>
        <v>#REF!</v>
      </c>
      <c r="L156" s="105" t="e">
        <f>SUMIFS(#REF!,#REF!,A156,#REF!,$L$84,#REF!,"DIESEL")</f>
        <v>#REF!</v>
      </c>
      <c r="M156" s="108" t="e">
        <f>SUMIFS(#REF!,#REF!,A156,#REF!,$M$84,#REF!,"DIESEL")</f>
        <v>#REF!</v>
      </c>
      <c r="N156" s="105" t="e">
        <f>SUM(Tabela16[[#This Row],[JAN]:[DEZ]])</f>
        <v>#REF!</v>
      </c>
    </row>
    <row r="157" spans="1:14" x14ac:dyDescent="0.25">
      <c r="A157" s="104" t="s">
        <v>42</v>
      </c>
      <c r="B157" s="105" t="e">
        <f>SUMIFS(#REF!,#REF!,A157,#REF!,$B$84,#REF!,"DIESEL")</f>
        <v>#REF!</v>
      </c>
      <c r="C157" s="105" t="e">
        <f>SUMIFS(#REF!,#REF!,A157,#REF!,$C$84,#REF!,"DIESEL")</f>
        <v>#REF!</v>
      </c>
      <c r="D157" s="105" t="e">
        <f>SUMIFS(#REF!,#REF!,A157,#REF!,$D$84,#REF!,"DIESEL")</f>
        <v>#REF!</v>
      </c>
      <c r="E157" s="105" t="e">
        <f>SUMIFS(#REF!,#REF!,A157,#REF!,$E$84,#REF!,"DIESEL")</f>
        <v>#REF!</v>
      </c>
      <c r="F157" s="105" t="e">
        <f>SUMIFS(#REF!,#REF!,A157,#REF!,$F$84,#REF!,"DIESEL")</f>
        <v>#REF!</v>
      </c>
      <c r="G157" s="105" t="e">
        <f>SUMIFS(#REF!,#REF!,A157,#REF!,$G$84,#REF!,"DIESEL")</f>
        <v>#REF!</v>
      </c>
      <c r="H157" s="105" t="e">
        <f>SUMIFS(#REF!,#REF!,A157,#REF!,$H$84,#REF!,"DIESEL")</f>
        <v>#REF!</v>
      </c>
      <c r="I157" s="105" t="e">
        <f>SUMIFS(#REF!,#REF!,A157,#REF!,$I$84,#REF!,"DIESEL")</f>
        <v>#REF!</v>
      </c>
      <c r="J157" s="107" t="e">
        <f>SUMIFS(#REF!,#REF!,A157,#REF!,$J$84,#REF!,"DIESEL")</f>
        <v>#REF!</v>
      </c>
      <c r="K157" s="105" t="e">
        <f>SUMIFS(#REF!,#REF!,A157,#REF!,$K$84,#REF!,"DIESEL")</f>
        <v>#REF!</v>
      </c>
      <c r="L157" s="105" t="e">
        <f>SUMIFS(#REF!,#REF!,A157,#REF!,$L$84,#REF!,"DIESEL")</f>
        <v>#REF!</v>
      </c>
      <c r="M157" s="108" t="e">
        <f>SUMIFS(#REF!,#REF!,A157,#REF!,$M$84,#REF!,"DIESEL")</f>
        <v>#REF!</v>
      </c>
      <c r="N157" s="105" t="e">
        <f>SUM(Tabela16[[#This Row],[JAN]:[DEZ]])</f>
        <v>#REF!</v>
      </c>
    </row>
    <row r="158" spans="1:14" x14ac:dyDescent="0.25">
      <c r="A158" s="113" t="s">
        <v>43</v>
      </c>
      <c r="B158" s="114" t="e">
        <f>SUMIFS(#REF!,#REF!,A158,#REF!,$B$84,#REF!,"DIESEL")</f>
        <v>#REF!</v>
      </c>
      <c r="C158" s="114" t="e">
        <f>SUMIFS(#REF!,#REF!,A158,#REF!,$C$84,#REF!,"DIESEL")</f>
        <v>#REF!</v>
      </c>
      <c r="D158" s="114" t="e">
        <f>SUMIFS(#REF!,#REF!,A158,#REF!,$D$84,#REF!,"DIESEL")</f>
        <v>#REF!</v>
      </c>
      <c r="E158" s="114" t="e">
        <f>SUMIFS(#REF!,#REF!,A158,#REF!,$E$84,#REF!,"DIESEL")</f>
        <v>#REF!</v>
      </c>
      <c r="F158" s="114" t="e">
        <f>SUMIFS(#REF!,#REF!,A158,#REF!,$F$84,#REF!,"DIESEL")</f>
        <v>#REF!</v>
      </c>
      <c r="G158" s="114" t="e">
        <f>SUMIFS(#REF!,#REF!,A158,#REF!,$G$84,#REF!,"DIESEL")</f>
        <v>#REF!</v>
      </c>
      <c r="H158" s="114" t="e">
        <f>SUMIFS(#REF!,#REF!,A158,#REF!,$H$84,#REF!,"DIESEL")</f>
        <v>#REF!</v>
      </c>
      <c r="I158" s="114" t="e">
        <f>SUMIFS(#REF!,#REF!,A158,#REF!,$I$84,#REF!,"DIESEL")</f>
        <v>#REF!</v>
      </c>
      <c r="J158" s="116" t="e">
        <f>SUMIFS(#REF!,#REF!,A158,#REF!,$J$84,#REF!,"DIESEL")</f>
        <v>#REF!</v>
      </c>
      <c r="K158" s="114" t="e">
        <f>SUMIFS(#REF!,#REF!,A158,#REF!,$K$84,#REF!,"DIESEL")</f>
        <v>#REF!</v>
      </c>
      <c r="L158" s="114" t="e">
        <f>SUMIFS(#REF!,#REF!,A158,#REF!,$L$84,#REF!,"DIESEL")</f>
        <v>#REF!</v>
      </c>
      <c r="M158" s="117" t="e">
        <f>SUMIFS(#REF!,#REF!,A158,#REF!,$M$84,#REF!,"DIESEL")</f>
        <v>#REF!</v>
      </c>
      <c r="N158" s="114" t="e">
        <f>SUM(Tabela16[[#This Row],[JAN]:[DEZ]])</f>
        <v>#REF!</v>
      </c>
    </row>
    <row r="159" spans="1:14" x14ac:dyDescent="0.25">
      <c r="A159" s="119" t="s">
        <v>84</v>
      </c>
      <c r="B159" s="114" t="e">
        <f>SUBTOTAL(109,B85:B158)</f>
        <v>#REF!</v>
      </c>
      <c r="C159" s="114" t="e">
        <f t="shared" ref="C159:M159" si="1">SUBTOTAL(109,C85:C158)</f>
        <v>#REF!</v>
      </c>
      <c r="D159" s="114" t="e">
        <f t="shared" si="1"/>
        <v>#REF!</v>
      </c>
      <c r="E159" s="114" t="e">
        <f t="shared" si="1"/>
        <v>#REF!</v>
      </c>
      <c r="F159" s="114" t="e">
        <f t="shared" si="1"/>
        <v>#REF!</v>
      </c>
      <c r="G159" s="114" t="e">
        <f t="shared" si="1"/>
        <v>#REF!</v>
      </c>
      <c r="H159" s="114" t="e">
        <f t="shared" si="1"/>
        <v>#REF!</v>
      </c>
      <c r="I159" s="114" t="e">
        <f t="shared" si="1"/>
        <v>#REF!</v>
      </c>
      <c r="J159" s="114" t="e">
        <f t="shared" si="1"/>
        <v>#REF!</v>
      </c>
      <c r="K159" s="114" t="e">
        <f t="shared" si="1"/>
        <v>#REF!</v>
      </c>
      <c r="L159" s="114" t="e">
        <f t="shared" si="1"/>
        <v>#REF!</v>
      </c>
      <c r="M159" s="114" t="e">
        <f t="shared" si="1"/>
        <v>#REF!</v>
      </c>
      <c r="N159" s="114" t="e">
        <f>SUM(Tabela16[[#This Row],[JAN]:[DEZ]])</f>
        <v>#REF!</v>
      </c>
    </row>
  </sheetData>
  <mergeCells count="2">
    <mergeCell ref="A5:N5"/>
    <mergeCell ref="A83:N83"/>
  </mergeCells>
  <phoneticPr fontId="9" type="noConversion"/>
  <conditionalFormatting sqref="B85:N159">
    <cfRule type="cellIs" dxfId="98" priority="1" operator="greaterThan">
      <formula>0</formula>
    </cfRule>
  </conditionalFormatting>
  <pageMargins left="0.511811024" right="0.511811024" top="0.78740157499999996" bottom="0.78740157499999996" header="0.31496062000000002" footer="0.31496062000000002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U159"/>
  <sheetViews>
    <sheetView workbookViewId="0">
      <selection activeCell="G21" sqref="G21"/>
    </sheetView>
  </sheetViews>
  <sheetFormatPr defaultRowHeight="15" x14ac:dyDescent="0.25"/>
  <cols>
    <col min="1" max="1" width="22" customWidth="1"/>
    <col min="2" max="13" width="9.140625" style="46"/>
    <col min="15" max="15" width="9.140625" style="46"/>
    <col min="18" max="18" width="12.42578125" customWidth="1"/>
  </cols>
  <sheetData>
    <row r="5" spans="1:21" ht="15.75" thickBot="1" x14ac:dyDescent="0.3">
      <c r="B5"/>
      <c r="C5"/>
      <c r="D5"/>
      <c r="E5"/>
      <c r="F5"/>
      <c r="G5"/>
      <c r="H5"/>
      <c r="I5"/>
      <c r="J5"/>
      <c r="K5"/>
      <c r="L5"/>
      <c r="M5"/>
      <c r="R5" t="s">
        <v>120</v>
      </c>
      <c r="U5" t="s">
        <v>120</v>
      </c>
    </row>
    <row r="6" spans="1:21" x14ac:dyDescent="0.25">
      <c r="A6" s="51" t="s">
        <v>0</v>
      </c>
      <c r="B6" s="93" t="s">
        <v>97</v>
      </c>
      <c r="C6" s="94" t="s">
        <v>98</v>
      </c>
      <c r="D6" s="94" t="s">
        <v>99</v>
      </c>
      <c r="E6" s="94" t="s">
        <v>100</v>
      </c>
      <c r="F6" s="94" t="s">
        <v>101</v>
      </c>
      <c r="G6" s="94" t="s">
        <v>102</v>
      </c>
      <c r="H6" s="94" t="s">
        <v>103</v>
      </c>
      <c r="I6" s="94" t="s">
        <v>104</v>
      </c>
      <c r="J6" s="94" t="s">
        <v>105</v>
      </c>
      <c r="K6" s="94" t="s">
        <v>106</v>
      </c>
      <c r="L6" s="94" t="s">
        <v>107</v>
      </c>
      <c r="M6" s="94" t="s">
        <v>108</v>
      </c>
      <c r="N6" s="99" t="s">
        <v>84</v>
      </c>
      <c r="Q6" t="s">
        <v>95</v>
      </c>
      <c r="R6" t="s">
        <v>109</v>
      </c>
      <c r="T6" t="s">
        <v>95</v>
      </c>
      <c r="U6" t="s">
        <v>96</v>
      </c>
    </row>
    <row r="7" spans="1:21" x14ac:dyDescent="0.25">
      <c r="A7" s="54" t="s">
        <v>2</v>
      </c>
      <c r="B7" s="95" t="e">
        <f>SUMIFS(#REF!,#REF!,A7,#REF!,$B$6,#REF!,"GASOLINA")</f>
        <v>#REF!</v>
      </c>
      <c r="C7" s="73" t="e">
        <f>SUMIFS(#REF!,#REF!,A7,#REF!,$C$6,#REF!,"GASOLINA")</f>
        <v>#REF!</v>
      </c>
      <c r="D7" s="46" t="e">
        <f>SUMIFS(#REF!,#REF!,A7,#REF!,$D$6,#REF!,"GASOLINA")</f>
        <v>#REF!</v>
      </c>
      <c r="E7" s="91" t="e">
        <f>SUMIFS(#REF!,#REF!,A7,#REF!,$E$6,#REF!,"GASOLINA")</f>
        <v>#REF!</v>
      </c>
      <c r="F7" s="91" t="e">
        <f>SUMIFS(#REF!,#REF!,A7,#REF!,$F$6,#REF!,"GASOLINA")</f>
        <v>#REF!</v>
      </c>
      <c r="G7" s="46" t="e">
        <f>SUMIFS(#REF!,#REF!,A7,#REF!,$G$6,#REF!,"GASOLINA")</f>
        <v>#REF!</v>
      </c>
      <c r="H7" s="46" t="e">
        <f>SUMIFS(#REF!,#REF!,A7,#REF!,$H$6,#REF!,"GASOLINA")</f>
        <v>#REF!</v>
      </c>
      <c r="I7" s="46" t="e">
        <f>SUMIFS(#REF!,#REF!,A7,#REF!,$I$6,#REF!,"GASOLINA")</f>
        <v>#REF!</v>
      </c>
      <c r="J7" s="46" t="e">
        <f>SUMIFS(#REF!,#REF!,A7,#REF!,$J$6,#REF!,"GASOLINA")</f>
        <v>#REF!</v>
      </c>
      <c r="K7" s="46" t="e">
        <f>SUMIFS(#REF!,#REF!,A7,#REF!,$K$6,#REF!,"GASOLINA")</f>
        <v>#REF!</v>
      </c>
      <c r="L7" s="46" t="e">
        <f>SUMIFS(#REF!,#REF!,A7,#REF!,$L$6,#REF!,"GASOLINA")</f>
        <v>#REF!</v>
      </c>
      <c r="M7" s="46" t="e">
        <f>SUMIFS(#REF!,#REF!,A7,#REF!,$M$6,#REF!,"GASOLINA")</f>
        <v>#REF!</v>
      </c>
      <c r="N7" s="46" t="e">
        <f>SUM(Tabela1518[[#This Row],[JAN]:[DEZ]])</f>
        <v>#REF!</v>
      </c>
      <c r="Q7" t="s">
        <v>97</v>
      </c>
      <c r="R7" t="e">
        <f>B81</f>
        <v>#REF!</v>
      </c>
      <c r="T7" t="s">
        <v>97</v>
      </c>
      <c r="U7" t="e">
        <f>B159</f>
        <v>#REF!</v>
      </c>
    </row>
    <row r="8" spans="1:21" x14ac:dyDescent="0.25">
      <c r="A8" s="59" t="s">
        <v>45</v>
      </c>
      <c r="B8" s="95" t="e">
        <f>SUMIFS(#REF!,#REF!,A8,#REF!,$B$6,#REF!,"GASOLINA")</f>
        <v>#REF!</v>
      </c>
      <c r="C8" s="73" t="e">
        <f>SUMIFS(#REF!,#REF!,A8,#REF!,$C$6,#REF!,"GASOLINA")</f>
        <v>#REF!</v>
      </c>
      <c r="D8" s="46" t="e">
        <f>SUMIFS(#REF!,#REF!,A8,#REF!,$D$6,#REF!,"GASOLINA")</f>
        <v>#REF!</v>
      </c>
      <c r="E8" s="91" t="e">
        <f>SUMIFS(#REF!,#REF!,A8,#REF!,$E$6,#REF!,"GASOLINA")</f>
        <v>#REF!</v>
      </c>
      <c r="F8" s="91" t="e">
        <f>SUMIFS(#REF!,#REF!,A8,#REF!,$F$6,#REF!,"GASOLINA")</f>
        <v>#REF!</v>
      </c>
      <c r="G8" s="46" t="e">
        <f>SUMIFS(#REF!,#REF!,A8,#REF!,$G$6,#REF!,"GASOLINA")</f>
        <v>#REF!</v>
      </c>
      <c r="H8" s="46" t="e">
        <f>SUMIFS(#REF!,#REF!,A8,#REF!,$H$6,#REF!,"GASOLINA")</f>
        <v>#REF!</v>
      </c>
      <c r="I8" s="46" t="e">
        <f>SUMIFS(#REF!,#REF!,A8,#REF!,$I$6,#REF!,"GASOLINA")</f>
        <v>#REF!</v>
      </c>
      <c r="J8" s="46" t="e">
        <f>SUMIFS(#REF!,#REF!,A8,#REF!,$J$6,#REF!,"GASOLINA")</f>
        <v>#REF!</v>
      </c>
      <c r="K8" s="46" t="e">
        <f>SUMIFS(#REF!,#REF!,A8,#REF!,$K$6,#REF!,"GASOLINA")</f>
        <v>#REF!</v>
      </c>
      <c r="L8" s="46" t="e">
        <f>SUMIFS(#REF!,#REF!,A8,#REF!,$L$6,#REF!,"GASOLINA")</f>
        <v>#REF!</v>
      </c>
      <c r="M8" s="46" t="e">
        <f>SUMIFS(#REF!,#REF!,A8,#REF!,$M$6,#REF!,"GASOLINA")</f>
        <v>#REF!</v>
      </c>
      <c r="N8" s="46" t="e">
        <f>SUM(Tabela1518[[#This Row],[JAN]:[DEZ]])</f>
        <v>#REF!</v>
      </c>
      <c r="Q8" t="s">
        <v>98</v>
      </c>
      <c r="R8" t="e">
        <f>C81</f>
        <v>#REF!</v>
      </c>
      <c r="T8" t="s">
        <v>98</v>
      </c>
      <c r="U8" t="e">
        <f>C159</f>
        <v>#REF!</v>
      </c>
    </row>
    <row r="9" spans="1:21" x14ac:dyDescent="0.25">
      <c r="A9" s="62" t="s">
        <v>3</v>
      </c>
      <c r="B9" s="95" t="e">
        <f>SUMIFS(#REF!,#REF!,A9,#REF!,$B$6,#REF!,"GASOLINA")</f>
        <v>#REF!</v>
      </c>
      <c r="C9" s="73" t="e">
        <f>SUMIFS(#REF!,#REF!,A9,#REF!,$C$6,#REF!,"GASOLINA")</f>
        <v>#REF!</v>
      </c>
      <c r="D9" s="46" t="e">
        <f>SUMIFS(#REF!,#REF!,A9,#REF!,$D$6,#REF!,"GASOLINA")</f>
        <v>#REF!</v>
      </c>
      <c r="E9" s="91" t="e">
        <f>SUMIFS(#REF!,#REF!,A9,#REF!,$E$6,#REF!,"GASOLINA")</f>
        <v>#REF!</v>
      </c>
      <c r="F9" s="91" t="e">
        <f>SUMIFS(#REF!,#REF!,A9,#REF!,$F$6,#REF!,"GASOLINA")</f>
        <v>#REF!</v>
      </c>
      <c r="G9" s="46" t="e">
        <f>SUMIFS(#REF!,#REF!,A9,#REF!,$G$6,#REF!,"GASOLINA")</f>
        <v>#REF!</v>
      </c>
      <c r="H9" s="46" t="e">
        <f>SUMIFS(#REF!,#REF!,A9,#REF!,$H$6,#REF!,"GASOLINA")</f>
        <v>#REF!</v>
      </c>
      <c r="I9" s="46" t="e">
        <f>SUMIFS(#REF!,#REF!,A9,#REF!,$I$6,#REF!,"GASOLINA")</f>
        <v>#REF!</v>
      </c>
      <c r="J9" s="46" t="e">
        <f>SUMIFS(#REF!,#REF!,A9,#REF!,$J$6,#REF!,"GASOLINA")</f>
        <v>#REF!</v>
      </c>
      <c r="K9" s="46" t="e">
        <f>SUMIFS(#REF!,#REF!,A9,#REF!,$K$6,#REF!,"GASOLINA")</f>
        <v>#REF!</v>
      </c>
      <c r="L9" s="46" t="e">
        <f>SUMIFS(#REF!,#REF!,A9,#REF!,$L$6,#REF!,"GASOLINA")</f>
        <v>#REF!</v>
      </c>
      <c r="M9" s="46" t="e">
        <f>SUMIFS(#REF!,#REF!,A9,#REF!,$M$6,#REF!,"GASOLINA")</f>
        <v>#REF!</v>
      </c>
      <c r="N9" s="46" t="e">
        <f>SUM(Tabela1518[[#This Row],[JAN]:[DEZ]])</f>
        <v>#REF!</v>
      </c>
      <c r="Q9" t="s">
        <v>99</v>
      </c>
      <c r="R9" t="e">
        <f>D81</f>
        <v>#REF!</v>
      </c>
      <c r="T9" t="s">
        <v>99</v>
      </c>
      <c r="U9" t="e">
        <f>D159</f>
        <v>#REF!</v>
      </c>
    </row>
    <row r="10" spans="1:21" x14ac:dyDescent="0.25">
      <c r="A10" s="62" t="s">
        <v>46</v>
      </c>
      <c r="B10" s="95" t="e">
        <f>SUMIFS(#REF!,#REF!,A10,#REF!,$B$6,#REF!,"GASOLINA")</f>
        <v>#REF!</v>
      </c>
      <c r="C10" s="73" t="e">
        <f>SUMIFS(#REF!,#REF!,A10,#REF!,$C$6,#REF!,"GASOLINA")</f>
        <v>#REF!</v>
      </c>
      <c r="D10" s="46" t="e">
        <f>SUMIFS(#REF!,#REF!,A10,#REF!,$D$6,#REF!,"GASOLINA")</f>
        <v>#REF!</v>
      </c>
      <c r="E10" s="91" t="e">
        <f>SUMIFS(#REF!,#REF!,A10,#REF!,$E$6,#REF!,"GASOLINA")</f>
        <v>#REF!</v>
      </c>
      <c r="F10" s="91" t="e">
        <f>SUMIFS(#REF!,#REF!,A10,#REF!,$F$6,#REF!,"GASOLINA")</f>
        <v>#REF!</v>
      </c>
      <c r="G10" s="46" t="e">
        <f>SUMIFS(#REF!,#REF!,A10,#REF!,$G$6,#REF!,"GASOLINA")</f>
        <v>#REF!</v>
      </c>
      <c r="H10" s="46" t="e">
        <f>SUMIFS(#REF!,#REF!,A10,#REF!,$H$6,#REF!,"GASOLINA")</f>
        <v>#REF!</v>
      </c>
      <c r="I10" s="46" t="e">
        <f>SUMIFS(#REF!,#REF!,A10,#REF!,$I$6,#REF!,"GASOLINA")</f>
        <v>#REF!</v>
      </c>
      <c r="J10" s="46" t="e">
        <f>SUMIFS(#REF!,#REF!,A10,#REF!,$J$6,#REF!,"GASOLINA")</f>
        <v>#REF!</v>
      </c>
      <c r="K10" s="46" t="e">
        <f>SUMIFS(#REF!,#REF!,A10,#REF!,$K$6,#REF!,"GASOLINA")</f>
        <v>#REF!</v>
      </c>
      <c r="L10" s="46" t="e">
        <f>SUMIFS(#REF!,#REF!,A10,#REF!,$L$6,#REF!,"GASOLINA")</f>
        <v>#REF!</v>
      </c>
      <c r="M10" s="46" t="e">
        <f>SUMIFS(#REF!,#REF!,A10,#REF!,$M$6,#REF!,"GASOLINA")</f>
        <v>#REF!</v>
      </c>
      <c r="N10" s="46" t="e">
        <f>SUM(Tabela1518[[#This Row],[JAN]:[DEZ]])</f>
        <v>#REF!</v>
      </c>
      <c r="Q10" t="s">
        <v>100</v>
      </c>
      <c r="R10" t="e">
        <f>E81</f>
        <v>#REF!</v>
      </c>
      <c r="T10" t="s">
        <v>100</v>
      </c>
      <c r="U10" t="e">
        <f>E159</f>
        <v>#REF!</v>
      </c>
    </row>
    <row r="11" spans="1:21" x14ac:dyDescent="0.25">
      <c r="A11" s="59" t="s">
        <v>47</v>
      </c>
      <c r="B11" s="95" t="e">
        <f>SUMIFS(#REF!,#REF!,A11,#REF!,$B$6,#REF!,"GASOLINA")</f>
        <v>#REF!</v>
      </c>
      <c r="C11" s="73" t="e">
        <f>SUMIFS(#REF!,#REF!,A11,#REF!,$C$6,#REF!,"GASOLINA")</f>
        <v>#REF!</v>
      </c>
      <c r="D11" s="46" t="e">
        <f>SUMIFS(#REF!,#REF!,A11,#REF!,$D$6,#REF!,"GASOLINA")</f>
        <v>#REF!</v>
      </c>
      <c r="E11" s="91" t="e">
        <f>SUMIFS(#REF!,#REF!,A11,#REF!,$E$6,#REF!,"GASOLINA")</f>
        <v>#REF!</v>
      </c>
      <c r="F11" s="91" t="e">
        <f>SUMIFS(#REF!,#REF!,A11,#REF!,$F$6,#REF!,"GASOLINA")</f>
        <v>#REF!</v>
      </c>
      <c r="G11" s="46" t="e">
        <f>SUMIFS(#REF!,#REF!,A11,#REF!,$G$6,#REF!,"GASOLINA")</f>
        <v>#REF!</v>
      </c>
      <c r="H11" s="46" t="e">
        <f>SUMIFS(#REF!,#REF!,A11,#REF!,$H$6,#REF!,"GASOLINA")</f>
        <v>#REF!</v>
      </c>
      <c r="I11" s="46" t="e">
        <f>SUMIFS(#REF!,#REF!,A11,#REF!,$I$6,#REF!,"GASOLINA")</f>
        <v>#REF!</v>
      </c>
      <c r="J11" s="46" t="e">
        <f>SUMIFS(#REF!,#REF!,A11,#REF!,$J$6,#REF!,"GASOLINA")</f>
        <v>#REF!</v>
      </c>
      <c r="K11" s="46" t="e">
        <f>SUMIFS(#REF!,#REF!,A11,#REF!,$K$6,#REF!,"GASOLINA")</f>
        <v>#REF!</v>
      </c>
      <c r="L11" s="46" t="e">
        <f>SUMIFS(#REF!,#REF!,A11,#REF!,$L$6,#REF!,"GASOLINA")</f>
        <v>#REF!</v>
      </c>
      <c r="M11" s="46" t="e">
        <f>SUMIFS(#REF!,#REF!,A11,#REF!,$M$6,#REF!,"GASOLINA")</f>
        <v>#REF!</v>
      </c>
      <c r="N11" s="46" t="e">
        <f>SUM(Tabela1518[[#This Row],[JAN]:[DEZ]])</f>
        <v>#REF!</v>
      </c>
      <c r="Q11" t="s">
        <v>101</v>
      </c>
      <c r="R11" t="e">
        <f>F81</f>
        <v>#REF!</v>
      </c>
      <c r="T11" t="s">
        <v>101</v>
      </c>
      <c r="U11" t="e">
        <f>F159</f>
        <v>#REF!</v>
      </c>
    </row>
    <row r="12" spans="1:21" x14ac:dyDescent="0.25">
      <c r="A12" s="59" t="s">
        <v>71</v>
      </c>
      <c r="B12" s="95" t="e">
        <f>SUMIFS(#REF!,#REF!,A12,#REF!,$B$6,#REF!,"GASOLINA")</f>
        <v>#REF!</v>
      </c>
      <c r="C12" s="73" t="e">
        <f>SUMIFS(#REF!,#REF!,A12,#REF!,$C$6,#REF!,"GASOLINA")</f>
        <v>#REF!</v>
      </c>
      <c r="D12" s="46" t="e">
        <f>SUMIFS(#REF!,#REF!,A12,#REF!,$D$6,#REF!,"GASOLINA")</f>
        <v>#REF!</v>
      </c>
      <c r="E12" s="91" t="e">
        <f>SUMIFS(#REF!,#REF!,A12,#REF!,$E$6,#REF!,"GASOLINA")</f>
        <v>#REF!</v>
      </c>
      <c r="F12" s="91" t="e">
        <f>SUMIFS(#REF!,#REF!,A12,#REF!,$F$6,#REF!,"GASOLINA")</f>
        <v>#REF!</v>
      </c>
      <c r="G12" s="46" t="e">
        <f>SUMIFS(#REF!,#REF!,A12,#REF!,$G$6,#REF!,"GASOLINA")</f>
        <v>#REF!</v>
      </c>
      <c r="H12" s="46" t="e">
        <f>SUMIFS(#REF!,#REF!,A12,#REF!,$H$6,#REF!,"GASOLINA")</f>
        <v>#REF!</v>
      </c>
      <c r="I12" s="46" t="e">
        <f>SUMIFS(#REF!,#REF!,A12,#REF!,$I$6,#REF!,"GASOLINA")</f>
        <v>#REF!</v>
      </c>
      <c r="J12" s="46" t="e">
        <f>SUMIFS(#REF!,#REF!,A12,#REF!,$J$6,#REF!,"GASOLINA")</f>
        <v>#REF!</v>
      </c>
      <c r="K12" s="46" t="e">
        <f>SUMIFS(#REF!,#REF!,A12,#REF!,$K$6,#REF!,"GASOLINA")</f>
        <v>#REF!</v>
      </c>
      <c r="L12" s="46" t="e">
        <f>SUMIFS(#REF!,#REF!,A12,#REF!,$L$6,#REF!,"GASOLINA")</f>
        <v>#REF!</v>
      </c>
      <c r="M12" s="46" t="e">
        <f>SUMIFS(#REF!,#REF!,A12,#REF!,$M$6,#REF!,"GASOLINA")</f>
        <v>#REF!</v>
      </c>
      <c r="N12" s="46" t="e">
        <f>SUM(Tabela1518[[#This Row],[JAN]:[DEZ]])</f>
        <v>#REF!</v>
      </c>
      <c r="Q12" t="s">
        <v>102</v>
      </c>
      <c r="R12" t="e">
        <f>G81</f>
        <v>#REF!</v>
      </c>
      <c r="T12" t="s">
        <v>102</v>
      </c>
      <c r="U12" t="e">
        <f>G159</f>
        <v>#REF!</v>
      </c>
    </row>
    <row r="13" spans="1:21" x14ac:dyDescent="0.25">
      <c r="A13" s="62" t="s">
        <v>48</v>
      </c>
      <c r="B13" s="95" t="e">
        <f>SUMIFS(#REF!,#REF!,A13,#REF!,$B$6,#REF!,"GASOLINA")</f>
        <v>#REF!</v>
      </c>
      <c r="C13" s="73" t="e">
        <f>SUMIFS(#REF!,#REF!,A13,#REF!,$C$6,#REF!,"GASOLINA")</f>
        <v>#REF!</v>
      </c>
      <c r="D13" s="46" t="e">
        <f>SUMIFS(#REF!,#REF!,A13,#REF!,$D$6,#REF!,"GASOLINA")</f>
        <v>#REF!</v>
      </c>
      <c r="E13" s="91" t="e">
        <f>SUMIFS(#REF!,#REF!,A13,#REF!,$E$6,#REF!,"GASOLINA")</f>
        <v>#REF!</v>
      </c>
      <c r="F13" s="91" t="e">
        <f>SUMIFS(#REF!,#REF!,A13,#REF!,$F$6,#REF!,"GASOLINA")</f>
        <v>#REF!</v>
      </c>
      <c r="G13" s="46" t="e">
        <f>SUMIFS(#REF!,#REF!,A13,#REF!,$G$6,#REF!,"GASOLINA")</f>
        <v>#REF!</v>
      </c>
      <c r="H13" s="46" t="e">
        <f>SUMIFS(#REF!,#REF!,A13,#REF!,$H$6,#REF!,"GASOLINA")</f>
        <v>#REF!</v>
      </c>
      <c r="I13" s="46" t="e">
        <f>SUMIFS(#REF!,#REF!,A13,#REF!,$I$6,#REF!,"GASOLINA")</f>
        <v>#REF!</v>
      </c>
      <c r="J13" s="46" t="e">
        <f>SUMIFS(#REF!,#REF!,A13,#REF!,$J$6,#REF!,"GASOLINA")</f>
        <v>#REF!</v>
      </c>
      <c r="K13" s="46" t="e">
        <f>SUMIFS(#REF!,#REF!,A13,#REF!,$K$6,#REF!,"GASOLINA")</f>
        <v>#REF!</v>
      </c>
      <c r="L13" s="46" t="e">
        <f>SUMIFS(#REF!,#REF!,A13,#REF!,$L$6,#REF!,"GASOLINA")</f>
        <v>#REF!</v>
      </c>
      <c r="M13" s="46" t="e">
        <f>SUMIFS(#REF!,#REF!,A13,#REF!,$M$6,#REF!,"GASOLINA")</f>
        <v>#REF!</v>
      </c>
      <c r="N13" s="46" t="e">
        <f>SUM(Tabela1518[[#This Row],[JAN]:[DEZ]])</f>
        <v>#REF!</v>
      </c>
      <c r="Q13" t="s">
        <v>103</v>
      </c>
      <c r="R13" t="e">
        <f>H81</f>
        <v>#REF!</v>
      </c>
      <c r="T13" t="s">
        <v>103</v>
      </c>
      <c r="U13" t="e">
        <f>H159</f>
        <v>#REF!</v>
      </c>
    </row>
    <row r="14" spans="1:21" x14ac:dyDescent="0.25">
      <c r="A14" s="59" t="s">
        <v>4</v>
      </c>
      <c r="B14" s="95" t="e">
        <f>SUMIFS(#REF!,#REF!,A14,#REF!,$B$6,#REF!,"GASOLINA")</f>
        <v>#REF!</v>
      </c>
      <c r="C14" s="73" t="e">
        <f>SUMIFS(#REF!,#REF!,A14,#REF!,$C$6,#REF!,"GASOLINA")</f>
        <v>#REF!</v>
      </c>
      <c r="D14" s="46" t="e">
        <f>SUMIFS(#REF!,#REF!,A14,#REF!,$D$6,#REF!,"GASOLINA")</f>
        <v>#REF!</v>
      </c>
      <c r="E14" s="91" t="e">
        <f>SUMIFS(#REF!,#REF!,A14,#REF!,$E$6,#REF!,"GASOLINA")</f>
        <v>#REF!</v>
      </c>
      <c r="F14" s="91" t="e">
        <f>SUMIFS(#REF!,#REF!,A14,#REF!,$F$6,#REF!,"GASOLINA")</f>
        <v>#REF!</v>
      </c>
      <c r="G14" s="46" t="e">
        <f>SUMIFS(#REF!,#REF!,A14,#REF!,$G$6,#REF!,"GASOLINA")</f>
        <v>#REF!</v>
      </c>
      <c r="H14" s="46" t="e">
        <f>SUMIFS(#REF!,#REF!,A14,#REF!,$H$6,#REF!,"GASOLINA")</f>
        <v>#REF!</v>
      </c>
      <c r="I14" s="46" t="e">
        <f>SUMIFS(#REF!,#REF!,A14,#REF!,$I$6,#REF!,"GASOLINA")</f>
        <v>#REF!</v>
      </c>
      <c r="J14" s="46" t="e">
        <f>SUMIFS(#REF!,#REF!,A14,#REF!,$J$6,#REF!,"GASOLINA")</f>
        <v>#REF!</v>
      </c>
      <c r="K14" s="46" t="e">
        <f>SUMIFS(#REF!,#REF!,A14,#REF!,$K$6,#REF!,"GASOLINA")</f>
        <v>#REF!</v>
      </c>
      <c r="L14" s="46" t="e">
        <f>SUMIFS(#REF!,#REF!,A14,#REF!,$L$6,#REF!,"GASOLINA")</f>
        <v>#REF!</v>
      </c>
      <c r="M14" s="46" t="e">
        <f>SUMIFS(#REF!,#REF!,A14,#REF!,$M$6,#REF!,"GASOLINA")</f>
        <v>#REF!</v>
      </c>
      <c r="N14" s="46" t="e">
        <f>SUM(Tabela1518[[#This Row],[JAN]:[DEZ]])</f>
        <v>#REF!</v>
      </c>
      <c r="Q14" t="s">
        <v>104</v>
      </c>
      <c r="R14" t="e">
        <f>I81</f>
        <v>#REF!</v>
      </c>
      <c r="T14" t="s">
        <v>104</v>
      </c>
      <c r="U14" t="e">
        <f>I159</f>
        <v>#REF!</v>
      </c>
    </row>
    <row r="15" spans="1:21" x14ac:dyDescent="0.25">
      <c r="A15" s="59" t="s">
        <v>5</v>
      </c>
      <c r="B15" s="95" t="e">
        <f>SUMIFS(#REF!,#REF!,A15,#REF!,$B$6,#REF!,"GASOLINA")</f>
        <v>#REF!</v>
      </c>
      <c r="C15" s="73" t="e">
        <f>SUMIFS(#REF!,#REF!,A15,#REF!,$C$6,#REF!,"GASOLINA")</f>
        <v>#REF!</v>
      </c>
      <c r="D15" s="46" t="e">
        <f>SUMIFS(#REF!,#REF!,A15,#REF!,$D$6,#REF!,"GASOLINA")</f>
        <v>#REF!</v>
      </c>
      <c r="E15" s="91" t="e">
        <f>SUMIFS(#REF!,#REF!,A15,#REF!,$E$6,#REF!,"GASOLINA")</f>
        <v>#REF!</v>
      </c>
      <c r="F15" s="91" t="e">
        <f>SUMIFS(#REF!,#REF!,A15,#REF!,$F$6,#REF!,"GASOLINA")</f>
        <v>#REF!</v>
      </c>
      <c r="G15" s="46" t="e">
        <f>SUMIFS(#REF!,#REF!,A15,#REF!,$G$6,#REF!,"GASOLINA")</f>
        <v>#REF!</v>
      </c>
      <c r="H15" s="46" t="e">
        <f>SUMIFS(#REF!,#REF!,A15,#REF!,$H$6,#REF!,"GASOLINA")</f>
        <v>#REF!</v>
      </c>
      <c r="I15" s="46" t="e">
        <f>SUMIFS(#REF!,#REF!,A15,#REF!,$I$6,#REF!,"GASOLINA")</f>
        <v>#REF!</v>
      </c>
      <c r="J15" s="46" t="e">
        <f>SUMIFS(#REF!,#REF!,A15,#REF!,$J$6,#REF!,"GASOLINA")</f>
        <v>#REF!</v>
      </c>
      <c r="K15" s="46" t="e">
        <f>SUMIFS(#REF!,#REF!,A15,#REF!,$K$6,#REF!,"GASOLINA")</f>
        <v>#REF!</v>
      </c>
      <c r="L15" s="46" t="e">
        <f>SUMIFS(#REF!,#REF!,A15,#REF!,$L$6,#REF!,"GASOLINA")</f>
        <v>#REF!</v>
      </c>
      <c r="M15" s="46" t="e">
        <f>SUMIFS(#REF!,#REF!,A15,#REF!,$M$6,#REF!,"GASOLINA")</f>
        <v>#REF!</v>
      </c>
      <c r="N15" s="46" t="e">
        <f>SUM(Tabela1518[[#This Row],[JAN]:[DEZ]])</f>
        <v>#REF!</v>
      </c>
      <c r="Q15" t="s">
        <v>105</v>
      </c>
      <c r="R15" t="e">
        <f>J81</f>
        <v>#REF!</v>
      </c>
      <c r="T15" t="s">
        <v>105</v>
      </c>
      <c r="U15" t="e">
        <f>J159</f>
        <v>#REF!</v>
      </c>
    </row>
    <row r="16" spans="1:21" x14ac:dyDescent="0.25">
      <c r="A16" s="59" t="s">
        <v>6</v>
      </c>
      <c r="B16" s="95" t="e">
        <f>SUMIFS(#REF!,#REF!,A16,#REF!,$B$6,#REF!,"GASOLINA")</f>
        <v>#REF!</v>
      </c>
      <c r="C16" s="73" t="e">
        <f>SUMIFS(#REF!,#REF!,A16,#REF!,$C$6,#REF!,"GASOLINA")</f>
        <v>#REF!</v>
      </c>
      <c r="D16" s="46" t="e">
        <f>SUMIFS(#REF!,#REF!,A16,#REF!,$D$6,#REF!,"GASOLINA")</f>
        <v>#REF!</v>
      </c>
      <c r="E16" s="91" t="e">
        <f>SUMIFS(#REF!,#REF!,A16,#REF!,$E$6,#REF!,"GASOLINA")</f>
        <v>#REF!</v>
      </c>
      <c r="F16" s="91" t="e">
        <f>SUMIFS(#REF!,#REF!,A16,#REF!,$F$6,#REF!,"GASOLINA")</f>
        <v>#REF!</v>
      </c>
      <c r="G16" s="46" t="e">
        <f>SUMIFS(#REF!,#REF!,A16,#REF!,$G$6,#REF!,"GASOLINA")</f>
        <v>#REF!</v>
      </c>
      <c r="H16" s="46" t="e">
        <f>SUMIFS(#REF!,#REF!,A16,#REF!,$H$6,#REF!,"GASOLINA")</f>
        <v>#REF!</v>
      </c>
      <c r="I16" s="46" t="e">
        <f>SUMIFS(#REF!,#REF!,A16,#REF!,$I$6,#REF!,"GASOLINA")</f>
        <v>#REF!</v>
      </c>
      <c r="J16" s="46" t="e">
        <f>SUMIFS(#REF!,#REF!,A16,#REF!,$J$6,#REF!,"GASOLINA")</f>
        <v>#REF!</v>
      </c>
      <c r="K16" s="46" t="e">
        <f>SUMIFS(#REF!,#REF!,A16,#REF!,$K$6,#REF!,"GASOLINA")</f>
        <v>#REF!</v>
      </c>
      <c r="L16" s="46" t="e">
        <f>SUMIFS(#REF!,#REF!,A16,#REF!,$L$6,#REF!,"GASOLINA")</f>
        <v>#REF!</v>
      </c>
      <c r="M16" s="46" t="e">
        <f>SUMIFS(#REF!,#REF!,A16,#REF!,$M$6,#REF!,"GASOLINA")</f>
        <v>#REF!</v>
      </c>
      <c r="N16" s="46" t="e">
        <f>SUM(Tabela1518[[#This Row],[JAN]:[DEZ]])</f>
        <v>#REF!</v>
      </c>
      <c r="Q16" t="s">
        <v>106</v>
      </c>
      <c r="R16" t="e">
        <f>K81</f>
        <v>#REF!</v>
      </c>
      <c r="T16" t="s">
        <v>106</v>
      </c>
      <c r="U16" t="e">
        <f>K159</f>
        <v>#REF!</v>
      </c>
    </row>
    <row r="17" spans="1:21" x14ac:dyDescent="0.25">
      <c r="A17" s="59" t="s">
        <v>7</v>
      </c>
      <c r="B17" s="95" t="e">
        <f>SUMIFS(#REF!,#REF!,A17,#REF!,$B$6,#REF!,"GASOLINA")</f>
        <v>#REF!</v>
      </c>
      <c r="C17" s="73" t="e">
        <f>SUMIFS(#REF!,#REF!,A17,#REF!,$C$6,#REF!,"GASOLINA")</f>
        <v>#REF!</v>
      </c>
      <c r="D17" s="46" t="e">
        <f>SUMIFS(#REF!,#REF!,A17,#REF!,$D$6,#REF!,"GASOLINA")</f>
        <v>#REF!</v>
      </c>
      <c r="E17" s="91" t="e">
        <f>SUMIFS(#REF!,#REF!,A17,#REF!,$E$6,#REF!,"GASOLINA")</f>
        <v>#REF!</v>
      </c>
      <c r="F17" s="91" t="e">
        <f>SUMIFS(#REF!,#REF!,A17,#REF!,$F$6,#REF!,"GASOLINA")</f>
        <v>#REF!</v>
      </c>
      <c r="G17" s="46" t="e">
        <f>SUMIFS(#REF!,#REF!,A17,#REF!,$G$6,#REF!,"GASOLINA")</f>
        <v>#REF!</v>
      </c>
      <c r="H17" s="46" t="e">
        <f>SUMIFS(#REF!,#REF!,A17,#REF!,$H$6,#REF!,"GASOLINA")</f>
        <v>#REF!</v>
      </c>
      <c r="I17" s="46" t="e">
        <f>SUMIFS(#REF!,#REF!,A17,#REF!,$I$6,#REF!,"GASOLINA")</f>
        <v>#REF!</v>
      </c>
      <c r="J17" s="46" t="e">
        <f>SUMIFS(#REF!,#REF!,A17,#REF!,$J$6,#REF!,"GASOLINA")</f>
        <v>#REF!</v>
      </c>
      <c r="K17" s="46" t="e">
        <f>SUMIFS(#REF!,#REF!,A17,#REF!,$K$6,#REF!,"GASOLINA")</f>
        <v>#REF!</v>
      </c>
      <c r="L17" s="46" t="e">
        <f>SUMIFS(#REF!,#REF!,A17,#REF!,$L$6,#REF!,"GASOLINA")</f>
        <v>#REF!</v>
      </c>
      <c r="M17" s="46" t="e">
        <f>SUMIFS(#REF!,#REF!,A17,#REF!,$M$6,#REF!,"GASOLINA")</f>
        <v>#REF!</v>
      </c>
      <c r="N17" s="46" t="e">
        <f>SUM(Tabela1518[[#This Row],[JAN]:[DEZ]])</f>
        <v>#REF!</v>
      </c>
      <c r="Q17" t="s">
        <v>107</v>
      </c>
      <c r="R17" t="e">
        <f>L81</f>
        <v>#REF!</v>
      </c>
      <c r="T17" t="s">
        <v>107</v>
      </c>
      <c r="U17" t="e">
        <f>L159</f>
        <v>#REF!</v>
      </c>
    </row>
    <row r="18" spans="1:21" x14ac:dyDescent="0.25">
      <c r="A18" s="59" t="s">
        <v>8</v>
      </c>
      <c r="B18" s="95" t="e">
        <f>SUMIFS(#REF!,#REF!,A18,#REF!,$B$6,#REF!,"GASOLINA")</f>
        <v>#REF!</v>
      </c>
      <c r="C18" s="73" t="e">
        <f>SUMIFS(#REF!,#REF!,A18,#REF!,$C$6,#REF!,"GASOLINA")</f>
        <v>#REF!</v>
      </c>
      <c r="D18" s="46" t="e">
        <f>SUMIFS(#REF!,#REF!,A18,#REF!,$D$6,#REF!,"GASOLINA")</f>
        <v>#REF!</v>
      </c>
      <c r="E18" s="91" t="e">
        <f>SUMIFS(#REF!,#REF!,A18,#REF!,$E$6,#REF!,"GASOLINA")</f>
        <v>#REF!</v>
      </c>
      <c r="F18" s="91" t="e">
        <f>SUMIFS(#REF!,#REF!,A18,#REF!,$F$6,#REF!,"GASOLINA")</f>
        <v>#REF!</v>
      </c>
      <c r="G18" s="46" t="e">
        <f>SUMIFS(#REF!,#REF!,A18,#REF!,$G$6,#REF!,"GASOLINA")</f>
        <v>#REF!</v>
      </c>
      <c r="H18" s="46" t="e">
        <f>SUMIFS(#REF!,#REF!,A18,#REF!,$H$6,#REF!,"GASOLINA")</f>
        <v>#REF!</v>
      </c>
      <c r="I18" s="46" t="e">
        <f>SUMIFS(#REF!,#REF!,A18,#REF!,$I$6,#REF!,"GASOLINA")</f>
        <v>#REF!</v>
      </c>
      <c r="J18" s="46" t="e">
        <f>SUMIFS(#REF!,#REF!,A18,#REF!,$J$6,#REF!,"GASOLINA")</f>
        <v>#REF!</v>
      </c>
      <c r="K18" s="46" t="e">
        <f>SUMIFS(#REF!,#REF!,A18,#REF!,$K$6,#REF!,"GASOLINA")</f>
        <v>#REF!</v>
      </c>
      <c r="L18" s="46" t="e">
        <f>SUMIFS(#REF!,#REF!,A18,#REF!,$L$6,#REF!,"GASOLINA")</f>
        <v>#REF!</v>
      </c>
      <c r="M18" s="46" t="e">
        <f>SUMIFS(#REF!,#REF!,A18,#REF!,$M$6,#REF!,"GASOLINA")</f>
        <v>#REF!</v>
      </c>
      <c r="N18" s="46" t="e">
        <f>SUM(Tabela1518[[#This Row],[JAN]:[DEZ]])</f>
        <v>#REF!</v>
      </c>
      <c r="Q18" t="s">
        <v>108</v>
      </c>
      <c r="R18" t="e">
        <f>M81</f>
        <v>#REF!</v>
      </c>
      <c r="T18" t="s">
        <v>108</v>
      </c>
      <c r="U18">
        <f>LM59</f>
        <v>0</v>
      </c>
    </row>
    <row r="19" spans="1:21" x14ac:dyDescent="0.25">
      <c r="A19" s="59" t="s">
        <v>9</v>
      </c>
      <c r="B19" s="95" t="e">
        <f>SUMIFS(#REF!,#REF!,A19,#REF!,$B$6,#REF!,"GASOLINA")</f>
        <v>#REF!</v>
      </c>
      <c r="C19" s="73" t="e">
        <f>SUMIFS(#REF!,#REF!,A19,#REF!,$C$6,#REF!,"GASOLINA")</f>
        <v>#REF!</v>
      </c>
      <c r="D19" s="46" t="e">
        <f>SUMIFS(#REF!,#REF!,A19,#REF!,$D$6,#REF!,"GASOLINA")</f>
        <v>#REF!</v>
      </c>
      <c r="E19" s="91" t="e">
        <f>SUMIFS(#REF!,#REF!,A19,#REF!,$E$6,#REF!,"GASOLINA")</f>
        <v>#REF!</v>
      </c>
      <c r="F19" s="91" t="e">
        <f>SUMIFS(#REF!,#REF!,A19,#REF!,$F$6,#REF!,"GASOLINA")</f>
        <v>#REF!</v>
      </c>
      <c r="G19" s="46" t="e">
        <f>SUMIFS(#REF!,#REF!,A19,#REF!,$G$6,#REF!,"GASOLINA")</f>
        <v>#REF!</v>
      </c>
      <c r="H19" s="46" t="e">
        <f>SUMIFS(#REF!,#REF!,A19,#REF!,$H$6,#REF!,"GASOLINA")</f>
        <v>#REF!</v>
      </c>
      <c r="I19" s="46" t="e">
        <f>SUMIFS(#REF!,#REF!,A19,#REF!,$I$6,#REF!,"GASOLINA")</f>
        <v>#REF!</v>
      </c>
      <c r="J19" s="46" t="e">
        <f>SUMIFS(#REF!,#REF!,A19,#REF!,$J$6,#REF!,"GASOLINA")</f>
        <v>#REF!</v>
      </c>
      <c r="K19" s="46" t="e">
        <f>SUMIFS(#REF!,#REF!,A19,#REF!,$K$6,#REF!,"GASOLINA")</f>
        <v>#REF!</v>
      </c>
      <c r="L19" s="46" t="e">
        <f>SUMIFS(#REF!,#REF!,A19,#REF!,$L$6,#REF!,"GASOLINA")</f>
        <v>#REF!</v>
      </c>
      <c r="M19" s="46" t="e">
        <f>SUMIFS(#REF!,#REF!,A19,#REF!,$M$6,#REF!,"GASOLINA")</f>
        <v>#REF!</v>
      </c>
      <c r="N19" s="46" t="e">
        <f>SUM(Tabela1518[[#This Row],[JAN]:[DEZ]])</f>
        <v>#REF!</v>
      </c>
    </row>
    <row r="20" spans="1:21" x14ac:dyDescent="0.25">
      <c r="A20" s="59" t="s">
        <v>10</v>
      </c>
      <c r="B20" s="95" t="e">
        <f>SUMIFS(#REF!,#REF!,A20,#REF!,$B$6,#REF!,"GASOLINA")</f>
        <v>#REF!</v>
      </c>
      <c r="C20" s="73" t="e">
        <f>SUMIFS(#REF!,#REF!,A20,#REF!,$C$6,#REF!,"GASOLINA")</f>
        <v>#REF!</v>
      </c>
      <c r="D20" s="46" t="e">
        <f>SUMIFS(#REF!,#REF!,A20,#REF!,$D$6,#REF!,"GASOLINA")</f>
        <v>#REF!</v>
      </c>
      <c r="E20" s="91" t="e">
        <f>SUMIFS(#REF!,#REF!,A20,#REF!,$E$6,#REF!,"GASOLINA")</f>
        <v>#REF!</v>
      </c>
      <c r="F20" s="91" t="e">
        <f>SUMIFS(#REF!,#REF!,A20,#REF!,$F$6,#REF!,"GASOLINA")</f>
        <v>#REF!</v>
      </c>
      <c r="G20" s="46" t="e">
        <f>SUMIFS(#REF!,#REF!,A20,#REF!,$G$6,#REF!,"GASOLINA")</f>
        <v>#REF!</v>
      </c>
      <c r="H20" s="46" t="e">
        <f>SUMIFS(#REF!,#REF!,A20,#REF!,$H$6,#REF!,"GASOLINA")</f>
        <v>#REF!</v>
      </c>
      <c r="I20" s="46" t="e">
        <f>SUMIFS(#REF!,#REF!,A20,#REF!,$I$6,#REF!,"GASOLINA")</f>
        <v>#REF!</v>
      </c>
      <c r="J20" s="46" t="e">
        <f>SUMIFS(#REF!,#REF!,A20,#REF!,$J$6,#REF!,"GASOLINA")</f>
        <v>#REF!</v>
      </c>
      <c r="K20" s="46" t="e">
        <f>SUMIFS(#REF!,#REF!,A20,#REF!,$K$6,#REF!,"GASOLINA")</f>
        <v>#REF!</v>
      </c>
      <c r="L20" s="46" t="e">
        <f>SUMIFS(#REF!,#REF!,A20,#REF!,$L$6,#REF!,"GASOLINA")</f>
        <v>#REF!</v>
      </c>
      <c r="M20" s="46" t="e">
        <f>SUMIFS(#REF!,#REF!,A20,#REF!,$M$6,#REF!,"GASOLINA")</f>
        <v>#REF!</v>
      </c>
      <c r="N20" s="46" t="e">
        <f>SUM(Tabela1518[[#This Row],[JAN]:[DEZ]])</f>
        <v>#REF!</v>
      </c>
    </row>
    <row r="21" spans="1:21" x14ac:dyDescent="0.25">
      <c r="A21" s="65" t="s">
        <v>49</v>
      </c>
      <c r="B21" s="95" t="e">
        <f>SUMIFS(#REF!,#REF!,A21,#REF!,$B$6,#REF!,"GASOLINA")</f>
        <v>#REF!</v>
      </c>
      <c r="C21" s="73" t="e">
        <f>SUMIFS(#REF!,#REF!,A21,#REF!,$C$6,#REF!,"GASOLINA")</f>
        <v>#REF!</v>
      </c>
      <c r="D21" s="46" t="e">
        <f>SUMIFS(#REF!,#REF!,A21,#REF!,$D$6,#REF!,"GASOLINA")</f>
        <v>#REF!</v>
      </c>
      <c r="E21" s="91" t="e">
        <f>SUMIFS(#REF!,#REF!,A21,#REF!,$E$6,#REF!,"GASOLINA")</f>
        <v>#REF!</v>
      </c>
      <c r="F21" s="91" t="e">
        <f>SUMIFS(#REF!,#REF!,A21,#REF!,$F$6,#REF!,"GASOLINA")</f>
        <v>#REF!</v>
      </c>
      <c r="G21" s="46" t="e">
        <f>SUMIFS(#REF!,#REF!,A21,#REF!,$G$6,#REF!,"GASOLINA")</f>
        <v>#REF!</v>
      </c>
      <c r="H21" s="46" t="e">
        <f>SUMIFS(#REF!,#REF!,A21,#REF!,$H$6,#REF!,"GASOLINA")</f>
        <v>#REF!</v>
      </c>
      <c r="I21" s="46" t="e">
        <f>SUMIFS(#REF!,#REF!,A21,#REF!,$I$6,#REF!,"GASOLINA")</f>
        <v>#REF!</v>
      </c>
      <c r="J21" s="46" t="e">
        <f>SUMIFS(#REF!,#REF!,A21,#REF!,$J$6,#REF!,"GASOLINA")</f>
        <v>#REF!</v>
      </c>
      <c r="K21" s="46" t="e">
        <f>SUMIFS(#REF!,#REF!,A21,#REF!,$K$6,#REF!,"GASOLINA")</f>
        <v>#REF!</v>
      </c>
      <c r="L21" s="46" t="e">
        <f>SUMIFS(#REF!,#REF!,A21,#REF!,$L$6,#REF!,"GASOLINA")</f>
        <v>#REF!</v>
      </c>
      <c r="M21" s="46" t="e">
        <f>SUMIFS(#REF!,#REF!,A21,#REF!,$M$6,#REF!,"GASOLINA")</f>
        <v>#REF!</v>
      </c>
      <c r="N21" s="46" t="e">
        <f>SUM(Tabela1518[[#This Row],[JAN]:[DEZ]])</f>
        <v>#REF!</v>
      </c>
    </row>
    <row r="22" spans="1:21" x14ac:dyDescent="0.25">
      <c r="A22" s="62" t="s">
        <v>82</v>
      </c>
      <c r="B22" s="95" t="e">
        <f>SUMIFS(#REF!,#REF!,A22,#REF!,$B$6,#REF!,"GASOLINA")</f>
        <v>#REF!</v>
      </c>
      <c r="C22" s="73" t="e">
        <f>SUMIFS(#REF!,#REF!,A22,#REF!,$C$6,#REF!,"GASOLINA")</f>
        <v>#REF!</v>
      </c>
      <c r="D22" s="46" t="e">
        <f>SUMIFS(#REF!,#REF!,A22,#REF!,$D$6,#REF!,"GASOLINA")</f>
        <v>#REF!</v>
      </c>
      <c r="E22" s="91" t="e">
        <f>SUMIFS(#REF!,#REF!,A22,#REF!,$E$6,#REF!,"GASOLINA")</f>
        <v>#REF!</v>
      </c>
      <c r="F22" s="91" t="e">
        <f>SUMIFS(#REF!,#REF!,A22,#REF!,$F$6,#REF!,"GASOLINA")</f>
        <v>#REF!</v>
      </c>
      <c r="G22" s="46" t="e">
        <f>SUMIFS(#REF!,#REF!,A22,#REF!,$G$6,#REF!,"GASOLINA")</f>
        <v>#REF!</v>
      </c>
      <c r="H22" s="46" t="e">
        <f>SUMIFS(#REF!,#REF!,A22,#REF!,$H$6,#REF!,"GASOLINA")</f>
        <v>#REF!</v>
      </c>
      <c r="I22" s="46" t="e">
        <f>SUMIFS(#REF!,#REF!,A22,#REF!,$I$6,#REF!,"GASOLINA")</f>
        <v>#REF!</v>
      </c>
      <c r="J22" s="46" t="e">
        <f>SUMIFS(#REF!,#REF!,A22,#REF!,$J$6,#REF!,"GASOLINA")</f>
        <v>#REF!</v>
      </c>
      <c r="K22" s="46" t="e">
        <f>SUMIFS(#REF!,#REF!,A22,#REF!,$K$6,#REF!,"GASOLINA")</f>
        <v>#REF!</v>
      </c>
      <c r="L22" s="46" t="e">
        <f>SUMIFS(#REF!,#REF!,A22,#REF!,$L$6,#REF!,"GASOLINA")</f>
        <v>#REF!</v>
      </c>
      <c r="M22" s="46" t="e">
        <f>SUMIFS(#REF!,#REF!,A22,#REF!,$M$6,#REF!,"GASOLINA")</f>
        <v>#REF!</v>
      </c>
      <c r="N22" s="46" t="e">
        <f>SUM(Tabela1518[[#This Row],[JAN]:[DEZ]])</f>
        <v>#REF!</v>
      </c>
    </row>
    <row r="23" spans="1:21" x14ac:dyDescent="0.25">
      <c r="A23" s="66" t="s">
        <v>50</v>
      </c>
      <c r="B23" s="95" t="e">
        <f>SUMIFS(#REF!,#REF!,A23,#REF!,$B$6,#REF!,"GASOLINA")</f>
        <v>#REF!</v>
      </c>
      <c r="C23" s="73" t="e">
        <f>SUMIFS(#REF!,#REF!,A23,#REF!,$C$6,#REF!,"GASOLINA")</f>
        <v>#REF!</v>
      </c>
      <c r="D23" s="46" t="e">
        <f>SUMIFS(#REF!,#REF!,A23,#REF!,$D$6,#REF!,"GASOLINA")</f>
        <v>#REF!</v>
      </c>
      <c r="E23" s="91" t="e">
        <f>SUMIFS(#REF!,#REF!,A23,#REF!,$E$6,#REF!,"GASOLINA")</f>
        <v>#REF!</v>
      </c>
      <c r="F23" s="91" t="e">
        <f>SUMIFS(#REF!,#REF!,A23,#REF!,$F$6,#REF!,"GASOLINA")</f>
        <v>#REF!</v>
      </c>
      <c r="G23" s="46" t="e">
        <f>SUMIFS(#REF!,#REF!,A23,#REF!,$G$6,#REF!,"GASOLINA")</f>
        <v>#REF!</v>
      </c>
      <c r="H23" s="46" t="e">
        <f>SUMIFS(#REF!,#REF!,A23,#REF!,$H$6,#REF!,"GASOLINA")</f>
        <v>#REF!</v>
      </c>
      <c r="I23" s="46" t="e">
        <f>SUMIFS(#REF!,#REF!,A23,#REF!,$I$6,#REF!,"GASOLINA")</f>
        <v>#REF!</v>
      </c>
      <c r="J23" s="46" t="e">
        <f>SUMIFS(#REF!,#REF!,A23,#REF!,$J$6,#REF!,"GASOLINA")</f>
        <v>#REF!</v>
      </c>
      <c r="K23" s="46" t="e">
        <f>SUMIFS(#REF!,#REF!,A23,#REF!,$K$6,#REF!,"GASOLINA")</f>
        <v>#REF!</v>
      </c>
      <c r="L23" s="46" t="e">
        <f>SUMIFS(#REF!,#REF!,A23,#REF!,$L$6,#REF!,"GASOLINA")</f>
        <v>#REF!</v>
      </c>
      <c r="M23" s="46" t="e">
        <f>SUMIFS(#REF!,#REF!,A23,#REF!,$M$6,#REF!,"GASOLINA")</f>
        <v>#REF!</v>
      </c>
      <c r="N23" s="46" t="e">
        <f>SUM(Tabela1518[[#This Row],[JAN]:[DEZ]])</f>
        <v>#REF!</v>
      </c>
    </row>
    <row r="24" spans="1:21" x14ac:dyDescent="0.25">
      <c r="A24" s="59" t="s">
        <v>51</v>
      </c>
      <c r="B24" s="95" t="e">
        <f>SUMIFS(#REF!,#REF!,A24,#REF!,$B$6,#REF!,"GASOLINA")</f>
        <v>#REF!</v>
      </c>
      <c r="C24" s="73" t="e">
        <f>SUMIFS(#REF!,#REF!,A24,#REF!,$C$6,#REF!,"GASOLINA")</f>
        <v>#REF!</v>
      </c>
      <c r="D24" s="46" t="e">
        <f>SUMIFS(#REF!,#REF!,A24,#REF!,$D$6,#REF!,"GASOLINA")</f>
        <v>#REF!</v>
      </c>
      <c r="E24" s="91" t="e">
        <f>SUMIFS(#REF!,#REF!,A24,#REF!,$E$6,#REF!,"GASOLINA")</f>
        <v>#REF!</v>
      </c>
      <c r="F24" s="91" t="e">
        <f>SUMIFS(#REF!,#REF!,A24,#REF!,$F$6,#REF!,"GASOLINA")</f>
        <v>#REF!</v>
      </c>
      <c r="G24" s="46" t="e">
        <f>SUMIFS(#REF!,#REF!,A24,#REF!,$G$6,#REF!,"GASOLINA")</f>
        <v>#REF!</v>
      </c>
      <c r="H24" s="46" t="e">
        <f>SUMIFS(#REF!,#REF!,A24,#REF!,$H$6,#REF!,"GASOLINA")</f>
        <v>#REF!</v>
      </c>
      <c r="I24" s="46" t="e">
        <f>SUMIFS(#REF!,#REF!,A24,#REF!,$I$6,#REF!,"GASOLINA")</f>
        <v>#REF!</v>
      </c>
      <c r="J24" s="46" t="e">
        <f>SUMIFS(#REF!,#REF!,A24,#REF!,$J$6,#REF!,"GASOLINA")</f>
        <v>#REF!</v>
      </c>
      <c r="K24" s="46" t="e">
        <f>SUMIFS(#REF!,#REF!,A24,#REF!,$K$6,#REF!,"GASOLINA")</f>
        <v>#REF!</v>
      </c>
      <c r="L24" s="46" t="e">
        <f>SUMIFS(#REF!,#REF!,A24,#REF!,$L$6,#REF!,"GASOLINA")</f>
        <v>#REF!</v>
      </c>
      <c r="M24" s="46" t="e">
        <f>SUMIFS(#REF!,#REF!,A24,#REF!,$M$6,#REF!,"GASOLINA")</f>
        <v>#REF!</v>
      </c>
      <c r="N24" s="46" t="e">
        <f>SUM(Tabela1518[[#This Row],[JAN]:[DEZ]])</f>
        <v>#REF!</v>
      </c>
    </row>
    <row r="25" spans="1:21" x14ac:dyDescent="0.25">
      <c r="A25" s="62" t="s">
        <v>11</v>
      </c>
      <c r="B25" s="95" t="e">
        <f>SUMIFS(#REF!,#REF!,A25,#REF!,$B$6,#REF!,"GASOLINA")</f>
        <v>#REF!</v>
      </c>
      <c r="C25" s="73" t="e">
        <f>SUMIFS(#REF!,#REF!,A25,#REF!,$C$6,#REF!,"GASOLINA")</f>
        <v>#REF!</v>
      </c>
      <c r="D25" s="46" t="e">
        <f>SUMIFS(#REF!,#REF!,A25,#REF!,$D$6,#REF!,"GASOLINA")</f>
        <v>#REF!</v>
      </c>
      <c r="E25" s="91" t="e">
        <f>SUMIFS(#REF!,#REF!,A25,#REF!,$E$6,#REF!,"GASOLINA")</f>
        <v>#REF!</v>
      </c>
      <c r="F25" s="91" t="e">
        <f>SUMIFS(#REF!,#REF!,A25,#REF!,$F$6,#REF!,"GASOLINA")</f>
        <v>#REF!</v>
      </c>
      <c r="G25" s="46" t="e">
        <f>SUMIFS(#REF!,#REF!,A25,#REF!,$G$6,#REF!,"GASOLINA")</f>
        <v>#REF!</v>
      </c>
      <c r="H25" s="46" t="e">
        <f>SUMIFS(#REF!,#REF!,A25,#REF!,$H$6,#REF!,"GASOLINA")</f>
        <v>#REF!</v>
      </c>
      <c r="I25" s="46" t="e">
        <f>SUMIFS(#REF!,#REF!,A25,#REF!,$I$6,#REF!,"GASOLINA")</f>
        <v>#REF!</v>
      </c>
      <c r="J25" s="46" t="e">
        <f>SUMIFS(#REF!,#REF!,A25,#REF!,$J$6,#REF!,"GASOLINA")</f>
        <v>#REF!</v>
      </c>
      <c r="K25" s="46" t="e">
        <f>SUMIFS(#REF!,#REF!,A25,#REF!,$K$6,#REF!,"GASOLINA")</f>
        <v>#REF!</v>
      </c>
      <c r="L25" s="46" t="e">
        <f>SUMIFS(#REF!,#REF!,A25,#REF!,$L$6,#REF!,"GASOLINA")</f>
        <v>#REF!</v>
      </c>
      <c r="M25" s="46" t="e">
        <f>SUMIFS(#REF!,#REF!,A25,#REF!,$M$6,#REF!,"GASOLINA")</f>
        <v>#REF!</v>
      </c>
      <c r="N25" s="46" t="e">
        <f>SUM(Tabela1518[[#This Row],[JAN]:[DEZ]])</f>
        <v>#REF!</v>
      </c>
    </row>
    <row r="26" spans="1:21" x14ac:dyDescent="0.25">
      <c r="A26" s="59" t="s">
        <v>12</v>
      </c>
      <c r="B26" s="95" t="e">
        <f>SUMIFS(#REF!,#REF!,A26,#REF!,$B$6,#REF!,"GASOLINA")</f>
        <v>#REF!</v>
      </c>
      <c r="C26" s="73" t="e">
        <f>SUMIFS(#REF!,#REF!,A26,#REF!,$C$6,#REF!,"GASOLINA")</f>
        <v>#REF!</v>
      </c>
      <c r="D26" s="46" t="e">
        <f>SUMIFS(#REF!,#REF!,A26,#REF!,$D$6,#REF!,"GASOLINA")</f>
        <v>#REF!</v>
      </c>
      <c r="E26" s="91" t="e">
        <f>SUMIFS(#REF!,#REF!,A26,#REF!,$E$6,#REF!,"GASOLINA")</f>
        <v>#REF!</v>
      </c>
      <c r="F26" s="91" t="e">
        <f>SUMIFS(#REF!,#REF!,A26,#REF!,$F$6,#REF!,"GASOLINA")</f>
        <v>#REF!</v>
      </c>
      <c r="G26" s="46" t="e">
        <f>SUMIFS(#REF!,#REF!,A26,#REF!,$G$6,#REF!,"GASOLINA")</f>
        <v>#REF!</v>
      </c>
      <c r="H26" s="46" t="e">
        <f>SUMIFS(#REF!,#REF!,A26,#REF!,$H$6,#REF!,"GASOLINA")</f>
        <v>#REF!</v>
      </c>
      <c r="I26" s="46" t="e">
        <f>SUMIFS(#REF!,#REF!,A26,#REF!,$I$6,#REF!,"GASOLINA")</f>
        <v>#REF!</v>
      </c>
      <c r="J26" s="46" t="e">
        <f>SUMIFS(#REF!,#REF!,A26,#REF!,$J$6,#REF!,"GASOLINA")</f>
        <v>#REF!</v>
      </c>
      <c r="K26" s="46" t="e">
        <f>SUMIFS(#REF!,#REF!,A26,#REF!,$K$6,#REF!,"GASOLINA")</f>
        <v>#REF!</v>
      </c>
      <c r="L26" s="46" t="e">
        <f>SUMIFS(#REF!,#REF!,A26,#REF!,$L$6,#REF!,"GASOLINA")</f>
        <v>#REF!</v>
      </c>
      <c r="M26" s="46" t="e">
        <f>SUMIFS(#REF!,#REF!,A26,#REF!,$M$6,#REF!,"GASOLINA")</f>
        <v>#REF!</v>
      </c>
      <c r="N26" s="46" t="e">
        <f>SUM(Tabela1518[[#This Row],[JAN]:[DEZ]])</f>
        <v>#REF!</v>
      </c>
    </row>
    <row r="27" spans="1:21" x14ac:dyDescent="0.25">
      <c r="A27" s="62" t="s">
        <v>52</v>
      </c>
      <c r="B27" s="95" t="e">
        <f>SUMIFS(#REF!,#REF!,A27,#REF!,$B$6,#REF!,"GASOLINA")</f>
        <v>#REF!</v>
      </c>
      <c r="C27" s="73" t="e">
        <f>SUMIFS(#REF!,#REF!,A27,#REF!,$C$6,#REF!,"GASOLINA")</f>
        <v>#REF!</v>
      </c>
      <c r="D27" s="46" t="e">
        <f>SUMIFS(#REF!,#REF!,A27,#REF!,$D$6,#REF!,"GASOLINA")</f>
        <v>#REF!</v>
      </c>
      <c r="E27" s="91" t="e">
        <f>SUMIFS(#REF!,#REF!,A27,#REF!,$E$6,#REF!,"GASOLINA")</f>
        <v>#REF!</v>
      </c>
      <c r="F27" s="91" t="e">
        <f>SUMIFS(#REF!,#REF!,A27,#REF!,$F$6,#REF!,"GASOLINA")</f>
        <v>#REF!</v>
      </c>
      <c r="G27" s="46" t="e">
        <f>SUMIFS(#REF!,#REF!,A27,#REF!,$G$6,#REF!,"GASOLINA")</f>
        <v>#REF!</v>
      </c>
      <c r="H27" s="46" t="e">
        <f>SUMIFS(#REF!,#REF!,A27,#REF!,$H$6,#REF!,"GASOLINA")</f>
        <v>#REF!</v>
      </c>
      <c r="I27" s="46" t="e">
        <f>SUMIFS(#REF!,#REF!,A27,#REF!,$I$6,#REF!,"GASOLINA")</f>
        <v>#REF!</v>
      </c>
      <c r="J27" s="46" t="e">
        <f>SUMIFS(#REF!,#REF!,A27,#REF!,$J$6,#REF!,"GASOLINA")</f>
        <v>#REF!</v>
      </c>
      <c r="K27" s="46" t="e">
        <f>SUMIFS(#REF!,#REF!,A27,#REF!,$K$6,#REF!,"GASOLINA")</f>
        <v>#REF!</v>
      </c>
      <c r="L27" s="46" t="e">
        <f>SUMIFS(#REF!,#REF!,A27,#REF!,$L$6,#REF!,"GASOLINA")</f>
        <v>#REF!</v>
      </c>
      <c r="M27" s="46" t="e">
        <f>SUMIFS(#REF!,#REF!,A27,#REF!,$M$6,#REF!,"GASOLINA")</f>
        <v>#REF!</v>
      </c>
      <c r="N27" s="46" t="e">
        <f>SUM(Tabela1518[[#This Row],[JAN]:[DEZ]])</f>
        <v>#REF!</v>
      </c>
    </row>
    <row r="28" spans="1:21" x14ac:dyDescent="0.25">
      <c r="A28" s="62" t="s">
        <v>13</v>
      </c>
      <c r="B28" s="95" t="e">
        <f>SUMIFS(#REF!,#REF!,A28,#REF!,$B$6,#REF!,"GASOLINA")</f>
        <v>#REF!</v>
      </c>
      <c r="C28" s="73" t="e">
        <f>SUMIFS(#REF!,#REF!,A28,#REF!,$C$6,#REF!,"GASOLINA")</f>
        <v>#REF!</v>
      </c>
      <c r="D28" s="46" t="e">
        <f>SUMIFS(#REF!,#REF!,A28,#REF!,$D$6,#REF!,"GASOLINA")</f>
        <v>#REF!</v>
      </c>
      <c r="E28" s="91" t="e">
        <f>SUMIFS(#REF!,#REF!,A28,#REF!,$E$6,#REF!,"GASOLINA")</f>
        <v>#REF!</v>
      </c>
      <c r="F28" s="91" t="e">
        <f>SUMIFS(#REF!,#REF!,A28,#REF!,$F$6,#REF!,"GASOLINA")</f>
        <v>#REF!</v>
      </c>
      <c r="G28" s="46" t="e">
        <f>SUMIFS(#REF!,#REF!,A28,#REF!,$G$6,#REF!,"GASOLINA")</f>
        <v>#REF!</v>
      </c>
      <c r="H28" s="46" t="e">
        <f>SUMIFS(#REF!,#REF!,A28,#REF!,$H$6,#REF!,"GASOLINA")</f>
        <v>#REF!</v>
      </c>
      <c r="I28" s="46" t="e">
        <f>SUMIFS(#REF!,#REF!,A28,#REF!,$I$6,#REF!,"GASOLINA")</f>
        <v>#REF!</v>
      </c>
      <c r="J28" s="46" t="e">
        <f>SUMIFS(#REF!,#REF!,A28,#REF!,$J$6,#REF!,"GASOLINA")</f>
        <v>#REF!</v>
      </c>
      <c r="K28" s="46" t="e">
        <f>SUMIFS(#REF!,#REF!,A28,#REF!,$K$6,#REF!,"GASOLINA")</f>
        <v>#REF!</v>
      </c>
      <c r="L28" s="46" t="e">
        <f>SUMIFS(#REF!,#REF!,A28,#REF!,$L$6,#REF!,"GASOLINA")</f>
        <v>#REF!</v>
      </c>
      <c r="M28" s="46" t="e">
        <f>SUMIFS(#REF!,#REF!,A28,#REF!,$M$6,#REF!,"GASOLINA")</f>
        <v>#REF!</v>
      </c>
      <c r="N28" s="46" t="e">
        <f>SUM(Tabela1518[[#This Row],[JAN]:[DEZ]])</f>
        <v>#REF!</v>
      </c>
    </row>
    <row r="29" spans="1:21" x14ac:dyDescent="0.25">
      <c r="A29" s="59" t="s">
        <v>72</v>
      </c>
      <c r="B29" s="95" t="e">
        <f>SUMIFS(#REF!,#REF!,A29,#REF!,$B$6,#REF!,"GASOLINA")</f>
        <v>#REF!</v>
      </c>
      <c r="C29" s="73" t="e">
        <f>SUMIFS(#REF!,#REF!,A29,#REF!,$C$6,#REF!,"GASOLINA")</f>
        <v>#REF!</v>
      </c>
      <c r="D29" s="46" t="e">
        <f>SUMIFS(#REF!,#REF!,A29,#REF!,$D$6,#REF!,"GASOLINA")</f>
        <v>#REF!</v>
      </c>
      <c r="E29" s="91" t="e">
        <f>SUMIFS(#REF!,#REF!,A29,#REF!,$E$6,#REF!,"GASOLINA")</f>
        <v>#REF!</v>
      </c>
      <c r="F29" s="91" t="e">
        <f>SUMIFS(#REF!,#REF!,A29,#REF!,$F$6,#REF!,"GASOLINA")</f>
        <v>#REF!</v>
      </c>
      <c r="G29" s="46" t="e">
        <f>SUMIFS(#REF!,#REF!,A29,#REF!,$G$6,#REF!,"GASOLINA")</f>
        <v>#REF!</v>
      </c>
      <c r="H29" s="46" t="e">
        <f>SUMIFS(#REF!,#REF!,A29,#REF!,$H$6,#REF!,"GASOLINA")</f>
        <v>#REF!</v>
      </c>
      <c r="I29" s="46" t="e">
        <f>SUMIFS(#REF!,#REF!,A29,#REF!,$I$6,#REF!,"GASOLINA")</f>
        <v>#REF!</v>
      </c>
      <c r="J29" s="46" t="e">
        <f>SUMIFS(#REF!,#REF!,A29,#REF!,$J$6,#REF!,"GASOLINA")</f>
        <v>#REF!</v>
      </c>
      <c r="K29" s="46" t="e">
        <f>SUMIFS(#REF!,#REF!,A29,#REF!,$K$6,#REF!,"GASOLINA")</f>
        <v>#REF!</v>
      </c>
      <c r="L29" s="46" t="e">
        <f>SUMIFS(#REF!,#REF!,A29,#REF!,$L$6,#REF!,"GASOLINA")</f>
        <v>#REF!</v>
      </c>
      <c r="M29" s="46" t="e">
        <f>SUMIFS(#REF!,#REF!,A29,#REF!,$M$6,#REF!,"GASOLINA")</f>
        <v>#REF!</v>
      </c>
      <c r="N29" s="46" t="e">
        <f>SUM(Tabela1518[[#This Row],[JAN]:[DEZ]])</f>
        <v>#REF!</v>
      </c>
    </row>
    <row r="30" spans="1:21" x14ac:dyDescent="0.25">
      <c r="A30" s="62" t="s">
        <v>14</v>
      </c>
      <c r="B30" s="95" t="e">
        <f>SUMIFS(#REF!,#REF!,A30,#REF!,$B$6,#REF!,"GASOLINA")</f>
        <v>#REF!</v>
      </c>
      <c r="C30" s="73" t="e">
        <f>SUMIFS(#REF!,#REF!,A30,#REF!,$C$6,#REF!,"GASOLINA")</f>
        <v>#REF!</v>
      </c>
      <c r="D30" s="46" t="e">
        <f>SUMIFS(#REF!,#REF!,A30,#REF!,$D$6,#REF!,"GASOLINA")</f>
        <v>#REF!</v>
      </c>
      <c r="E30" s="91" t="e">
        <f>SUMIFS(#REF!,#REF!,A30,#REF!,$E$6,#REF!,"GASOLINA")</f>
        <v>#REF!</v>
      </c>
      <c r="F30" s="91" t="e">
        <f>SUMIFS(#REF!,#REF!,A30,#REF!,$F$6,#REF!,"GASOLINA")</f>
        <v>#REF!</v>
      </c>
      <c r="G30" s="46" t="e">
        <f>SUMIFS(#REF!,#REF!,A30,#REF!,$G$6,#REF!,"GASOLINA")</f>
        <v>#REF!</v>
      </c>
      <c r="H30" s="46" t="e">
        <f>SUMIFS(#REF!,#REF!,A30,#REF!,$H$6,#REF!,"GASOLINA")</f>
        <v>#REF!</v>
      </c>
      <c r="I30" s="46" t="e">
        <f>SUMIFS(#REF!,#REF!,A30,#REF!,$I$6,#REF!,"GASOLINA")</f>
        <v>#REF!</v>
      </c>
      <c r="J30" s="46" t="e">
        <f>SUMIFS(#REF!,#REF!,A30,#REF!,$J$6,#REF!,"GASOLINA")</f>
        <v>#REF!</v>
      </c>
      <c r="K30" s="46" t="e">
        <f>SUMIFS(#REF!,#REF!,A30,#REF!,$K$6,#REF!,"GASOLINA")</f>
        <v>#REF!</v>
      </c>
      <c r="L30" s="46" t="e">
        <f>SUMIFS(#REF!,#REF!,A30,#REF!,$L$6,#REF!,"GASOLINA")</f>
        <v>#REF!</v>
      </c>
      <c r="M30" s="46" t="e">
        <f>SUMIFS(#REF!,#REF!,A30,#REF!,$M$6,#REF!,"GASOLINA")</f>
        <v>#REF!</v>
      </c>
      <c r="N30" s="46" t="e">
        <f>SUM(Tabela1518[[#This Row],[JAN]:[DEZ]])</f>
        <v>#REF!</v>
      </c>
    </row>
    <row r="31" spans="1:21" x14ac:dyDescent="0.25">
      <c r="A31" s="59" t="s">
        <v>15</v>
      </c>
      <c r="B31" s="95" t="e">
        <f>SUMIFS(#REF!,#REF!,A31,#REF!,$B$6,#REF!,"GASOLINA")</f>
        <v>#REF!</v>
      </c>
      <c r="C31" s="73" t="e">
        <f>SUMIFS(#REF!,#REF!,A31,#REF!,$C$6,#REF!,"GASOLINA")</f>
        <v>#REF!</v>
      </c>
      <c r="D31" s="46" t="e">
        <f>SUMIFS(#REF!,#REF!,A31,#REF!,$D$6,#REF!,"GASOLINA")</f>
        <v>#REF!</v>
      </c>
      <c r="E31" s="91" t="e">
        <f>SUMIFS(#REF!,#REF!,A31,#REF!,$E$6,#REF!,"GASOLINA")</f>
        <v>#REF!</v>
      </c>
      <c r="F31" s="91" t="e">
        <f>SUMIFS(#REF!,#REF!,A31,#REF!,$F$6,#REF!,"GASOLINA")</f>
        <v>#REF!</v>
      </c>
      <c r="G31" s="46" t="e">
        <f>SUMIFS(#REF!,#REF!,A31,#REF!,$G$6,#REF!,"GASOLINA")</f>
        <v>#REF!</v>
      </c>
      <c r="H31" s="46" t="e">
        <f>SUMIFS(#REF!,#REF!,A31,#REF!,$H$6,#REF!,"GASOLINA")</f>
        <v>#REF!</v>
      </c>
      <c r="I31" s="46" t="e">
        <f>SUMIFS(#REF!,#REF!,A31,#REF!,$I$6,#REF!,"GASOLINA")</f>
        <v>#REF!</v>
      </c>
      <c r="J31" s="46" t="e">
        <f>SUMIFS(#REF!,#REF!,A31,#REF!,$J$6,#REF!,"GASOLINA")</f>
        <v>#REF!</v>
      </c>
      <c r="K31" s="46" t="e">
        <f>SUMIFS(#REF!,#REF!,A31,#REF!,$K$6,#REF!,"GASOLINA")</f>
        <v>#REF!</v>
      </c>
      <c r="L31" s="46" t="e">
        <f>SUMIFS(#REF!,#REF!,A31,#REF!,$L$6,#REF!,"GASOLINA")</f>
        <v>#REF!</v>
      </c>
      <c r="M31" s="46" t="e">
        <f>SUMIFS(#REF!,#REF!,A31,#REF!,$M$6,#REF!,"GASOLINA")</f>
        <v>#REF!</v>
      </c>
      <c r="N31" s="46" t="e">
        <f>SUM(Tabela1518[[#This Row],[JAN]:[DEZ]])</f>
        <v>#REF!</v>
      </c>
    </row>
    <row r="32" spans="1:21" x14ac:dyDescent="0.25">
      <c r="A32" s="59" t="s">
        <v>16</v>
      </c>
      <c r="B32" s="95" t="e">
        <f>SUMIFS(#REF!,#REF!,A32,#REF!,$B$6,#REF!,"GASOLINA")</f>
        <v>#REF!</v>
      </c>
      <c r="C32" s="73" t="e">
        <f>SUMIFS(#REF!,#REF!,A32,#REF!,$C$6,#REF!,"GASOLINA")</f>
        <v>#REF!</v>
      </c>
      <c r="D32" s="46" t="e">
        <f>SUMIFS(#REF!,#REF!,A32,#REF!,$D$6,#REF!,"GASOLINA")</f>
        <v>#REF!</v>
      </c>
      <c r="E32" s="91" t="e">
        <f>SUMIFS(#REF!,#REF!,A32,#REF!,$E$6,#REF!,"GASOLINA")</f>
        <v>#REF!</v>
      </c>
      <c r="F32" s="91" t="e">
        <f>SUMIFS(#REF!,#REF!,A32,#REF!,$F$6,#REF!,"GASOLINA")</f>
        <v>#REF!</v>
      </c>
      <c r="G32" s="46" t="e">
        <f>SUMIFS(#REF!,#REF!,A32,#REF!,$G$6,#REF!,"GASOLINA")</f>
        <v>#REF!</v>
      </c>
      <c r="H32" s="46" t="e">
        <f>SUMIFS(#REF!,#REF!,A32,#REF!,$H$6,#REF!,"GASOLINA")</f>
        <v>#REF!</v>
      </c>
      <c r="I32" s="46" t="e">
        <f>SUMIFS(#REF!,#REF!,A32,#REF!,$I$6,#REF!,"GASOLINA")</f>
        <v>#REF!</v>
      </c>
      <c r="J32" s="46" t="e">
        <f>SUMIFS(#REF!,#REF!,A32,#REF!,$J$6,#REF!,"GASOLINA")</f>
        <v>#REF!</v>
      </c>
      <c r="K32" s="46" t="e">
        <f>SUMIFS(#REF!,#REF!,A32,#REF!,$K$6,#REF!,"GASOLINA")</f>
        <v>#REF!</v>
      </c>
      <c r="L32" s="46" t="e">
        <f>SUMIFS(#REF!,#REF!,A32,#REF!,$L$6,#REF!,"GASOLINA")</f>
        <v>#REF!</v>
      </c>
      <c r="M32" s="46" t="e">
        <f>SUMIFS(#REF!,#REF!,A32,#REF!,$M$6,#REF!,"GASOLINA")</f>
        <v>#REF!</v>
      </c>
      <c r="N32" s="46" t="e">
        <f>SUM(Tabela1518[[#This Row],[JAN]:[DEZ]])</f>
        <v>#REF!</v>
      </c>
    </row>
    <row r="33" spans="1:14" x14ac:dyDescent="0.25">
      <c r="A33" s="62" t="s">
        <v>17</v>
      </c>
      <c r="B33" s="95" t="e">
        <f>SUMIFS(#REF!,#REF!,A33,#REF!,$B$6,#REF!,"GASOLINA")</f>
        <v>#REF!</v>
      </c>
      <c r="C33" s="73" t="e">
        <f>SUMIFS(#REF!,#REF!,A33,#REF!,$C$6,#REF!,"GASOLINA")</f>
        <v>#REF!</v>
      </c>
      <c r="D33" s="46" t="e">
        <f>SUMIFS(#REF!,#REF!,A33,#REF!,$D$6,#REF!,"GASOLINA")</f>
        <v>#REF!</v>
      </c>
      <c r="E33" s="91" t="e">
        <f>SUMIFS(#REF!,#REF!,A33,#REF!,$E$6,#REF!,"GASOLINA")</f>
        <v>#REF!</v>
      </c>
      <c r="F33" s="91" t="e">
        <f>SUMIFS(#REF!,#REF!,A33,#REF!,$F$6,#REF!,"GASOLINA")</f>
        <v>#REF!</v>
      </c>
      <c r="G33" s="46" t="e">
        <f>SUMIFS(#REF!,#REF!,A33,#REF!,$G$6,#REF!,"GASOLINA")</f>
        <v>#REF!</v>
      </c>
      <c r="H33" s="46" t="e">
        <f>SUMIFS(#REF!,#REF!,A33,#REF!,$H$6,#REF!,"GASOLINA")</f>
        <v>#REF!</v>
      </c>
      <c r="I33" s="46" t="e">
        <f>SUMIFS(#REF!,#REF!,A33,#REF!,$I$6,#REF!,"GASOLINA")</f>
        <v>#REF!</v>
      </c>
      <c r="J33" s="46" t="e">
        <f>SUMIFS(#REF!,#REF!,A33,#REF!,$J$6,#REF!,"GASOLINA")</f>
        <v>#REF!</v>
      </c>
      <c r="K33" s="46" t="e">
        <f>SUMIFS(#REF!,#REF!,A33,#REF!,$K$6,#REF!,"GASOLINA")</f>
        <v>#REF!</v>
      </c>
      <c r="L33" s="46" t="e">
        <f>SUMIFS(#REF!,#REF!,A33,#REF!,$L$6,#REF!,"GASOLINA")</f>
        <v>#REF!</v>
      </c>
      <c r="M33" s="46" t="e">
        <f>SUMIFS(#REF!,#REF!,A33,#REF!,$M$6,#REF!,"GASOLINA")</f>
        <v>#REF!</v>
      </c>
      <c r="N33" s="46" t="e">
        <f>SUM(Tabela1518[[#This Row],[JAN]:[DEZ]])</f>
        <v>#REF!</v>
      </c>
    </row>
    <row r="34" spans="1:14" x14ac:dyDescent="0.25">
      <c r="A34" s="62" t="s">
        <v>53</v>
      </c>
      <c r="B34" s="95" t="e">
        <f>SUMIFS(#REF!,#REF!,A34,#REF!,$B$6,#REF!,"GASOLINA")</f>
        <v>#REF!</v>
      </c>
      <c r="C34" s="73" t="e">
        <f>SUMIFS(#REF!,#REF!,A34,#REF!,$C$6,#REF!,"GASOLINA")</f>
        <v>#REF!</v>
      </c>
      <c r="D34" s="46" t="e">
        <f>SUMIFS(#REF!,#REF!,A34,#REF!,$D$6,#REF!,"GASOLINA")</f>
        <v>#REF!</v>
      </c>
      <c r="E34" s="91" t="e">
        <f>SUMIFS(#REF!,#REF!,A34,#REF!,$E$6,#REF!,"GASOLINA")</f>
        <v>#REF!</v>
      </c>
      <c r="F34" s="91" t="e">
        <f>SUMIFS(#REF!,#REF!,A34,#REF!,$F$6,#REF!,"GASOLINA")</f>
        <v>#REF!</v>
      </c>
      <c r="G34" s="46" t="e">
        <f>SUMIFS(#REF!,#REF!,A34,#REF!,$G$6,#REF!,"GASOLINA")</f>
        <v>#REF!</v>
      </c>
      <c r="H34" s="46" t="e">
        <f>SUMIFS(#REF!,#REF!,A34,#REF!,$H$6,#REF!,"GASOLINA")</f>
        <v>#REF!</v>
      </c>
      <c r="I34" s="46" t="e">
        <f>SUMIFS(#REF!,#REF!,A34,#REF!,$I$6,#REF!,"GASOLINA")</f>
        <v>#REF!</v>
      </c>
      <c r="J34" s="46" t="e">
        <f>SUMIFS(#REF!,#REF!,A34,#REF!,$J$6,#REF!,"GASOLINA")</f>
        <v>#REF!</v>
      </c>
      <c r="K34" s="46" t="e">
        <f>SUMIFS(#REF!,#REF!,A34,#REF!,$K$6,#REF!,"GASOLINA")</f>
        <v>#REF!</v>
      </c>
      <c r="L34" s="46" t="e">
        <f>SUMIFS(#REF!,#REF!,A34,#REF!,$L$6,#REF!,"GASOLINA")</f>
        <v>#REF!</v>
      </c>
      <c r="M34" s="46" t="e">
        <f>SUMIFS(#REF!,#REF!,A34,#REF!,$M$6,#REF!,"GASOLINA")</f>
        <v>#REF!</v>
      </c>
      <c r="N34" s="46" t="e">
        <f>SUM(Tabela1518[[#This Row],[JAN]:[DEZ]])</f>
        <v>#REF!</v>
      </c>
    </row>
    <row r="35" spans="1:14" x14ac:dyDescent="0.25">
      <c r="A35" s="59" t="s">
        <v>18</v>
      </c>
      <c r="B35" s="95" t="e">
        <f>SUMIFS(#REF!,#REF!,A35,#REF!,$B$6,#REF!,"GASOLINA")</f>
        <v>#REF!</v>
      </c>
      <c r="C35" s="73" t="e">
        <f>SUMIFS(#REF!,#REF!,A35,#REF!,$C$6,#REF!,"GASOLINA")</f>
        <v>#REF!</v>
      </c>
      <c r="D35" s="46" t="e">
        <f>SUMIFS(#REF!,#REF!,A35,#REF!,$D$6,#REF!,"GASOLINA")</f>
        <v>#REF!</v>
      </c>
      <c r="E35" s="91" t="e">
        <f>SUMIFS(#REF!,#REF!,A35,#REF!,$E$6,#REF!,"GASOLINA")</f>
        <v>#REF!</v>
      </c>
      <c r="F35" s="91" t="e">
        <f>SUMIFS(#REF!,#REF!,A35,#REF!,$F$6,#REF!,"GASOLINA")</f>
        <v>#REF!</v>
      </c>
      <c r="G35" s="46" t="e">
        <f>SUMIFS(#REF!,#REF!,A35,#REF!,$G$6,#REF!,"GASOLINA")</f>
        <v>#REF!</v>
      </c>
      <c r="H35" s="46" t="e">
        <f>SUMIFS(#REF!,#REF!,A35,#REF!,$H$6,#REF!,"GASOLINA")</f>
        <v>#REF!</v>
      </c>
      <c r="I35" s="46" t="e">
        <f>SUMIFS(#REF!,#REF!,A35,#REF!,$I$6,#REF!,"GASOLINA")</f>
        <v>#REF!</v>
      </c>
      <c r="J35" s="46" t="e">
        <f>SUMIFS(#REF!,#REF!,A35,#REF!,$J$6,#REF!,"GASOLINA")</f>
        <v>#REF!</v>
      </c>
      <c r="K35" s="46" t="e">
        <f>SUMIFS(#REF!,#REF!,A35,#REF!,$K$6,#REF!,"GASOLINA")</f>
        <v>#REF!</v>
      </c>
      <c r="L35" s="46" t="e">
        <f>SUMIFS(#REF!,#REF!,A35,#REF!,$L$6,#REF!,"GASOLINA")</f>
        <v>#REF!</v>
      </c>
      <c r="M35" s="46" t="e">
        <f>SUMIFS(#REF!,#REF!,A35,#REF!,$M$6,#REF!,"GASOLINA")</f>
        <v>#REF!</v>
      </c>
      <c r="N35" s="46" t="e">
        <f>SUM(Tabela1518[[#This Row],[JAN]:[DEZ]])</f>
        <v>#REF!</v>
      </c>
    </row>
    <row r="36" spans="1:14" x14ac:dyDescent="0.25">
      <c r="A36" s="59" t="s">
        <v>54</v>
      </c>
      <c r="B36" s="95" t="e">
        <f>SUMIFS(#REF!,#REF!,A36,#REF!,$B$6,#REF!,"GASOLINA")</f>
        <v>#REF!</v>
      </c>
      <c r="C36" s="73" t="e">
        <f>SUMIFS(#REF!,#REF!,A36,#REF!,$C$6,#REF!,"GASOLINA")</f>
        <v>#REF!</v>
      </c>
      <c r="D36" s="46" t="e">
        <f>SUMIFS(#REF!,#REF!,A36,#REF!,$D$6,#REF!,"GASOLINA")</f>
        <v>#REF!</v>
      </c>
      <c r="E36" s="91" t="e">
        <f>SUMIFS(#REF!,#REF!,A36,#REF!,$E$6,#REF!,"GASOLINA")</f>
        <v>#REF!</v>
      </c>
      <c r="F36" s="91" t="e">
        <f>SUMIFS(#REF!,#REF!,A36,#REF!,$F$6,#REF!,"GASOLINA")</f>
        <v>#REF!</v>
      </c>
      <c r="G36" s="46" t="e">
        <f>SUMIFS(#REF!,#REF!,A36,#REF!,$G$6,#REF!,"GASOLINA")</f>
        <v>#REF!</v>
      </c>
      <c r="H36" s="46" t="e">
        <f>SUMIFS(#REF!,#REF!,A36,#REF!,$H$6,#REF!,"GASOLINA")</f>
        <v>#REF!</v>
      </c>
      <c r="I36" s="46" t="e">
        <f>SUMIFS(#REF!,#REF!,A36,#REF!,$I$6,#REF!,"GASOLINA")</f>
        <v>#REF!</v>
      </c>
      <c r="J36" s="46" t="e">
        <f>SUMIFS(#REF!,#REF!,A36,#REF!,$J$6,#REF!,"GASOLINA")</f>
        <v>#REF!</v>
      </c>
      <c r="K36" s="46" t="e">
        <f>SUMIFS(#REF!,#REF!,A36,#REF!,$K$6,#REF!,"GASOLINA")</f>
        <v>#REF!</v>
      </c>
      <c r="L36" s="46" t="e">
        <f>SUMIFS(#REF!,#REF!,A36,#REF!,$L$6,#REF!,"GASOLINA")</f>
        <v>#REF!</v>
      </c>
      <c r="M36" s="46" t="e">
        <f>SUMIFS(#REF!,#REF!,A36,#REF!,$M$6,#REF!,"GASOLINA")</f>
        <v>#REF!</v>
      </c>
      <c r="N36" s="46" t="e">
        <f>SUM(Tabela1518[[#This Row],[JAN]:[DEZ]])</f>
        <v>#REF!</v>
      </c>
    </row>
    <row r="37" spans="1:14" x14ac:dyDescent="0.25">
      <c r="A37" s="62" t="s">
        <v>55</v>
      </c>
      <c r="B37" s="95" t="e">
        <f>SUMIFS(#REF!,#REF!,A37,#REF!,$B$6,#REF!,"GASOLINA")</f>
        <v>#REF!</v>
      </c>
      <c r="C37" s="73" t="e">
        <f>SUMIFS(#REF!,#REF!,A37,#REF!,$C$6,#REF!,"GASOLINA")</f>
        <v>#REF!</v>
      </c>
      <c r="D37" s="46" t="e">
        <f>SUMIFS(#REF!,#REF!,A37,#REF!,$D$6,#REF!,"GASOLINA")</f>
        <v>#REF!</v>
      </c>
      <c r="E37" s="91" t="e">
        <f>SUMIFS(#REF!,#REF!,A37,#REF!,$E$6,#REF!,"GASOLINA")</f>
        <v>#REF!</v>
      </c>
      <c r="F37" s="91" t="e">
        <f>SUMIFS(#REF!,#REF!,A37,#REF!,$F$6,#REF!,"GASOLINA")</f>
        <v>#REF!</v>
      </c>
      <c r="G37" s="46" t="e">
        <f>SUMIFS(#REF!,#REF!,A37,#REF!,$G$6,#REF!,"GASOLINA")</f>
        <v>#REF!</v>
      </c>
      <c r="H37" s="46" t="e">
        <f>SUMIFS(#REF!,#REF!,A37,#REF!,$H$6,#REF!,"GASOLINA")</f>
        <v>#REF!</v>
      </c>
      <c r="I37" s="46" t="e">
        <f>SUMIFS(#REF!,#REF!,A37,#REF!,$I$6,#REF!,"GASOLINA")</f>
        <v>#REF!</v>
      </c>
      <c r="J37" s="46" t="e">
        <f>SUMIFS(#REF!,#REF!,A37,#REF!,$J$6,#REF!,"GASOLINA")</f>
        <v>#REF!</v>
      </c>
      <c r="K37" s="46" t="e">
        <f>SUMIFS(#REF!,#REF!,A37,#REF!,$K$6,#REF!,"GASOLINA")</f>
        <v>#REF!</v>
      </c>
      <c r="L37" s="46" t="e">
        <f>SUMIFS(#REF!,#REF!,A37,#REF!,$L$6,#REF!,"GASOLINA")</f>
        <v>#REF!</v>
      </c>
      <c r="M37" s="46" t="e">
        <f>SUMIFS(#REF!,#REF!,A37,#REF!,$M$6,#REF!,"GASOLINA")</f>
        <v>#REF!</v>
      </c>
      <c r="N37" s="46" t="e">
        <f>SUM(Tabela1518[[#This Row],[JAN]:[DEZ]])</f>
        <v>#REF!</v>
      </c>
    </row>
    <row r="38" spans="1:14" x14ac:dyDescent="0.25">
      <c r="A38" s="59" t="s">
        <v>73</v>
      </c>
      <c r="B38" s="95" t="e">
        <f>SUMIFS(#REF!,#REF!,A38,#REF!,$B$6,#REF!,"GASOLINA")</f>
        <v>#REF!</v>
      </c>
      <c r="C38" s="73" t="e">
        <f>SUMIFS(#REF!,#REF!,A38,#REF!,$C$6,#REF!,"GASOLINA")</f>
        <v>#REF!</v>
      </c>
      <c r="D38" s="46" t="e">
        <f>SUMIFS(#REF!,#REF!,A38,#REF!,$D$6,#REF!,"GASOLINA")</f>
        <v>#REF!</v>
      </c>
      <c r="E38" s="91" t="e">
        <f>SUMIFS(#REF!,#REF!,A38,#REF!,$E$6,#REF!,"GASOLINA")</f>
        <v>#REF!</v>
      </c>
      <c r="F38" s="91" t="e">
        <f>SUMIFS(#REF!,#REF!,A38,#REF!,$F$6,#REF!,"GASOLINA")</f>
        <v>#REF!</v>
      </c>
      <c r="G38" s="46" t="e">
        <f>SUMIFS(#REF!,#REF!,A38,#REF!,$G$6,#REF!,"GASOLINA")</f>
        <v>#REF!</v>
      </c>
      <c r="H38" s="46" t="e">
        <f>SUMIFS(#REF!,#REF!,A38,#REF!,$H$6,#REF!,"GASOLINA")</f>
        <v>#REF!</v>
      </c>
      <c r="I38" s="46" t="e">
        <f>SUMIFS(#REF!,#REF!,A38,#REF!,$I$6,#REF!,"GASOLINA")</f>
        <v>#REF!</v>
      </c>
      <c r="J38" s="46" t="e">
        <f>SUMIFS(#REF!,#REF!,A38,#REF!,$J$6,#REF!,"GASOLINA")</f>
        <v>#REF!</v>
      </c>
      <c r="K38" s="46" t="e">
        <f>SUMIFS(#REF!,#REF!,A38,#REF!,$K$6,#REF!,"GASOLINA")</f>
        <v>#REF!</v>
      </c>
      <c r="L38" s="46" t="e">
        <f>SUMIFS(#REF!,#REF!,A38,#REF!,$L$6,#REF!,"GASOLINA")</f>
        <v>#REF!</v>
      </c>
      <c r="M38" s="46" t="e">
        <f>SUMIFS(#REF!,#REF!,A38,#REF!,$M$6,#REF!,"GASOLINA")</f>
        <v>#REF!</v>
      </c>
      <c r="N38" s="46" t="e">
        <f>SUM(Tabela1518[[#This Row],[JAN]:[DEZ]])</f>
        <v>#REF!</v>
      </c>
    </row>
    <row r="39" spans="1:14" x14ac:dyDescent="0.25">
      <c r="A39" s="59" t="s">
        <v>19</v>
      </c>
      <c r="B39" s="95" t="e">
        <f>SUMIFS(#REF!,#REF!,A39,#REF!,$B$6,#REF!,"GASOLINA")</f>
        <v>#REF!</v>
      </c>
      <c r="C39" s="73" t="e">
        <f>SUMIFS(#REF!,#REF!,A39,#REF!,$C$6,#REF!,"GASOLINA")</f>
        <v>#REF!</v>
      </c>
      <c r="D39" s="46" t="e">
        <f>SUMIFS(#REF!,#REF!,A39,#REF!,$D$6,#REF!,"GASOLINA")</f>
        <v>#REF!</v>
      </c>
      <c r="E39" s="91" t="e">
        <f>SUMIFS(#REF!,#REF!,A39,#REF!,$E$6,#REF!,"GASOLINA")</f>
        <v>#REF!</v>
      </c>
      <c r="F39" s="91" t="e">
        <f>SUMIFS(#REF!,#REF!,A39,#REF!,$F$6,#REF!,"GASOLINA")</f>
        <v>#REF!</v>
      </c>
      <c r="G39" s="46" t="e">
        <f>SUMIFS(#REF!,#REF!,A39,#REF!,$G$6,#REF!,"GASOLINA")</f>
        <v>#REF!</v>
      </c>
      <c r="H39" s="46" t="e">
        <f>SUMIFS(#REF!,#REF!,A39,#REF!,$H$6,#REF!,"GASOLINA")</f>
        <v>#REF!</v>
      </c>
      <c r="I39" s="46" t="e">
        <f>SUMIFS(#REF!,#REF!,A39,#REF!,$I$6,#REF!,"GASOLINA")</f>
        <v>#REF!</v>
      </c>
      <c r="J39" s="46" t="e">
        <f>SUMIFS(#REF!,#REF!,A39,#REF!,$J$6,#REF!,"GASOLINA")</f>
        <v>#REF!</v>
      </c>
      <c r="K39" s="46" t="e">
        <f>SUMIFS(#REF!,#REF!,A39,#REF!,$K$6,#REF!,"GASOLINA")</f>
        <v>#REF!</v>
      </c>
      <c r="L39" s="46" t="e">
        <f>SUMIFS(#REF!,#REF!,A39,#REF!,$L$6,#REF!,"GASOLINA")</f>
        <v>#REF!</v>
      </c>
      <c r="M39" s="46" t="e">
        <f>SUMIFS(#REF!,#REF!,A39,#REF!,$M$6,#REF!,"GASOLINA")</f>
        <v>#REF!</v>
      </c>
      <c r="N39" s="46" t="e">
        <f>SUM(Tabela1518[[#This Row],[JAN]:[DEZ]])</f>
        <v>#REF!</v>
      </c>
    </row>
    <row r="40" spans="1:14" x14ac:dyDescent="0.25">
      <c r="A40" s="59" t="s">
        <v>20</v>
      </c>
      <c r="B40" s="95" t="e">
        <f>SUMIFS(#REF!,#REF!,A40,#REF!,$B$6,#REF!,"GASOLINA")</f>
        <v>#REF!</v>
      </c>
      <c r="C40" s="73" t="e">
        <f>SUMIFS(#REF!,#REF!,A40,#REF!,$C$6,#REF!,"GASOLINA")</f>
        <v>#REF!</v>
      </c>
      <c r="D40" s="46" t="e">
        <f>SUMIFS(#REF!,#REF!,A40,#REF!,$D$6,#REF!,"GASOLINA")</f>
        <v>#REF!</v>
      </c>
      <c r="E40" s="91" t="e">
        <f>SUMIFS(#REF!,#REF!,A40,#REF!,$E$6,#REF!,"GASOLINA")</f>
        <v>#REF!</v>
      </c>
      <c r="F40" s="91" t="e">
        <f>SUMIFS(#REF!,#REF!,A40,#REF!,$F$6,#REF!,"GASOLINA")</f>
        <v>#REF!</v>
      </c>
      <c r="G40" s="46" t="e">
        <f>SUMIFS(#REF!,#REF!,A40,#REF!,$G$6,#REF!,"GASOLINA")</f>
        <v>#REF!</v>
      </c>
      <c r="H40" s="46" t="e">
        <f>SUMIFS(#REF!,#REF!,A40,#REF!,$H$6,#REF!,"GASOLINA")</f>
        <v>#REF!</v>
      </c>
      <c r="I40" s="46" t="e">
        <f>SUMIFS(#REF!,#REF!,A40,#REF!,$I$6,#REF!,"GASOLINA")</f>
        <v>#REF!</v>
      </c>
      <c r="J40" s="46" t="e">
        <f>SUMIFS(#REF!,#REF!,A40,#REF!,$J$6,#REF!,"GASOLINA")</f>
        <v>#REF!</v>
      </c>
      <c r="K40" s="46" t="e">
        <f>SUMIFS(#REF!,#REF!,A40,#REF!,$K$6,#REF!,"GASOLINA")</f>
        <v>#REF!</v>
      </c>
      <c r="L40" s="46" t="e">
        <f>SUMIFS(#REF!,#REF!,A40,#REF!,$L$6,#REF!,"GASOLINA")</f>
        <v>#REF!</v>
      </c>
      <c r="M40" s="46" t="e">
        <f>SUMIFS(#REF!,#REF!,A40,#REF!,$M$6,#REF!,"GASOLINA")</f>
        <v>#REF!</v>
      </c>
      <c r="N40" s="46" t="e">
        <f>SUM(Tabela1518[[#This Row],[JAN]:[DEZ]])</f>
        <v>#REF!</v>
      </c>
    </row>
    <row r="41" spans="1:14" x14ac:dyDescent="0.25">
      <c r="A41" s="62" t="s">
        <v>56</v>
      </c>
      <c r="B41" s="95" t="e">
        <f>SUMIFS(#REF!,#REF!,A41,#REF!,$B$6,#REF!,"GASOLINA")</f>
        <v>#REF!</v>
      </c>
      <c r="C41" s="73" t="e">
        <f>SUMIFS(#REF!,#REF!,A41,#REF!,$C$6,#REF!,"GASOLINA")</f>
        <v>#REF!</v>
      </c>
      <c r="D41" s="46" t="e">
        <f>SUMIFS(#REF!,#REF!,A41,#REF!,$D$6,#REF!,"GASOLINA")</f>
        <v>#REF!</v>
      </c>
      <c r="E41" s="91" t="e">
        <f>SUMIFS(#REF!,#REF!,A41,#REF!,$E$6,#REF!,"GASOLINA")</f>
        <v>#REF!</v>
      </c>
      <c r="F41" s="91" t="e">
        <f>SUMIFS(#REF!,#REF!,A41,#REF!,$F$6,#REF!,"GASOLINA")</f>
        <v>#REF!</v>
      </c>
      <c r="G41" s="46" t="e">
        <f>SUMIFS(#REF!,#REF!,A41,#REF!,$G$6,#REF!,"GASOLINA")</f>
        <v>#REF!</v>
      </c>
      <c r="H41" s="46" t="e">
        <f>SUMIFS(#REF!,#REF!,A41,#REF!,$H$6,#REF!,"GASOLINA")</f>
        <v>#REF!</v>
      </c>
      <c r="I41" s="46" t="e">
        <f>SUMIFS(#REF!,#REF!,A41,#REF!,$I$6,#REF!,"GASOLINA")</f>
        <v>#REF!</v>
      </c>
      <c r="J41" s="46" t="e">
        <f>SUMIFS(#REF!,#REF!,A41,#REF!,$J$6,#REF!,"GASOLINA")</f>
        <v>#REF!</v>
      </c>
      <c r="K41" s="46" t="e">
        <f>SUMIFS(#REF!,#REF!,A41,#REF!,$K$6,#REF!,"GASOLINA")</f>
        <v>#REF!</v>
      </c>
      <c r="L41" s="46" t="e">
        <f>SUMIFS(#REF!,#REF!,A41,#REF!,$L$6,#REF!,"GASOLINA")</f>
        <v>#REF!</v>
      </c>
      <c r="M41" s="46" t="e">
        <f>SUMIFS(#REF!,#REF!,A41,#REF!,$M$6,#REF!,"GASOLINA")</f>
        <v>#REF!</v>
      </c>
      <c r="N41" s="46" t="e">
        <f>SUM(Tabela1518[[#This Row],[JAN]:[DEZ]])</f>
        <v>#REF!</v>
      </c>
    </row>
    <row r="42" spans="1:14" x14ac:dyDescent="0.25">
      <c r="A42" s="66" t="s">
        <v>21</v>
      </c>
      <c r="B42" s="95" t="e">
        <f>SUMIFS(#REF!,#REF!,A42,#REF!,$B$6,#REF!,"GASOLINA")</f>
        <v>#REF!</v>
      </c>
      <c r="C42" s="73" t="e">
        <f>SUMIFS(#REF!,#REF!,A42,#REF!,$C$6,#REF!,"GASOLINA")</f>
        <v>#REF!</v>
      </c>
      <c r="D42" s="46" t="e">
        <f>SUMIFS(#REF!,#REF!,A42,#REF!,$D$6,#REF!,"GASOLINA")</f>
        <v>#REF!</v>
      </c>
      <c r="E42" s="91" t="e">
        <f>SUMIFS(#REF!,#REF!,A42,#REF!,$E$6,#REF!,"GASOLINA")</f>
        <v>#REF!</v>
      </c>
      <c r="F42" s="91" t="e">
        <f>SUMIFS(#REF!,#REF!,A42,#REF!,$F$6,#REF!,"GASOLINA")</f>
        <v>#REF!</v>
      </c>
      <c r="G42" s="46" t="e">
        <f>SUMIFS(#REF!,#REF!,A42,#REF!,$G$6,#REF!,"GASOLINA")</f>
        <v>#REF!</v>
      </c>
      <c r="H42" s="46" t="e">
        <f>SUMIFS(#REF!,#REF!,A42,#REF!,$H$6,#REF!,"GASOLINA")</f>
        <v>#REF!</v>
      </c>
      <c r="I42" s="46" t="e">
        <f>SUMIFS(#REF!,#REF!,A42,#REF!,$I$6,#REF!,"GASOLINA")</f>
        <v>#REF!</v>
      </c>
      <c r="J42" s="46" t="e">
        <f>SUMIFS(#REF!,#REF!,A42,#REF!,$J$6,#REF!,"GASOLINA")</f>
        <v>#REF!</v>
      </c>
      <c r="K42" s="46" t="e">
        <f>SUMIFS(#REF!,#REF!,A42,#REF!,$K$6,#REF!,"GASOLINA")</f>
        <v>#REF!</v>
      </c>
      <c r="L42" s="46" t="e">
        <f>SUMIFS(#REF!,#REF!,A42,#REF!,$L$6,#REF!,"GASOLINA")</f>
        <v>#REF!</v>
      </c>
      <c r="M42" s="46" t="e">
        <f>SUMIFS(#REF!,#REF!,A42,#REF!,$M$6,#REF!,"GASOLINA")</f>
        <v>#REF!</v>
      </c>
      <c r="N42" s="46" t="e">
        <f>SUM(Tabela1518[[#This Row],[JAN]:[DEZ]])</f>
        <v>#REF!</v>
      </c>
    </row>
    <row r="43" spans="1:14" x14ac:dyDescent="0.25">
      <c r="A43" s="59" t="s">
        <v>22</v>
      </c>
      <c r="B43" s="95" t="e">
        <f>SUMIFS(#REF!,#REF!,A43,#REF!,$B$6,#REF!,"GASOLINA")</f>
        <v>#REF!</v>
      </c>
      <c r="C43" s="73" t="e">
        <f>SUMIFS(#REF!,#REF!,A43,#REF!,$C$6,#REF!,"GASOLINA")</f>
        <v>#REF!</v>
      </c>
      <c r="D43" s="46" t="e">
        <f>SUMIFS(#REF!,#REF!,A43,#REF!,$D$6,#REF!,"GASOLINA")</f>
        <v>#REF!</v>
      </c>
      <c r="E43" s="91" t="e">
        <f>SUMIFS(#REF!,#REF!,A43,#REF!,$E$6,#REF!,"GASOLINA")</f>
        <v>#REF!</v>
      </c>
      <c r="F43" s="91" t="e">
        <f>SUMIFS(#REF!,#REF!,A43,#REF!,$F$6,#REF!,"GASOLINA")</f>
        <v>#REF!</v>
      </c>
      <c r="G43" s="46" t="e">
        <f>SUMIFS(#REF!,#REF!,A43,#REF!,$G$6,#REF!,"GASOLINA")</f>
        <v>#REF!</v>
      </c>
      <c r="H43" s="46" t="e">
        <f>SUMIFS(#REF!,#REF!,A43,#REF!,$H$6,#REF!,"GASOLINA")</f>
        <v>#REF!</v>
      </c>
      <c r="I43" s="46" t="e">
        <f>SUMIFS(#REF!,#REF!,A43,#REF!,$I$6,#REF!,"GASOLINA")</f>
        <v>#REF!</v>
      </c>
      <c r="J43" s="46" t="e">
        <f>SUMIFS(#REF!,#REF!,A43,#REF!,$J$6,#REF!,"GASOLINA")</f>
        <v>#REF!</v>
      </c>
      <c r="K43" s="46" t="e">
        <f>SUMIFS(#REF!,#REF!,A43,#REF!,$K$6,#REF!,"GASOLINA")</f>
        <v>#REF!</v>
      </c>
      <c r="L43" s="46" t="e">
        <f>SUMIFS(#REF!,#REF!,A43,#REF!,$L$6,#REF!,"GASOLINA")</f>
        <v>#REF!</v>
      </c>
      <c r="M43" s="46" t="e">
        <f>SUMIFS(#REF!,#REF!,A43,#REF!,$M$6,#REF!,"GASOLINA")</f>
        <v>#REF!</v>
      </c>
      <c r="N43" s="46" t="e">
        <f>SUM(Tabela1518[[#This Row],[JAN]:[DEZ]])</f>
        <v>#REF!</v>
      </c>
    </row>
    <row r="44" spans="1:14" x14ac:dyDescent="0.25">
      <c r="A44" s="59" t="s">
        <v>23</v>
      </c>
      <c r="B44" s="95" t="e">
        <f>SUMIFS(#REF!,#REF!,A44,#REF!,$B$6,#REF!,"GASOLINA")</f>
        <v>#REF!</v>
      </c>
      <c r="C44" s="73" t="e">
        <f>SUMIFS(#REF!,#REF!,A44,#REF!,$C$6,#REF!,"GASOLINA")</f>
        <v>#REF!</v>
      </c>
      <c r="D44" s="46" t="e">
        <f>SUMIFS(#REF!,#REF!,A44,#REF!,$D$6,#REF!,"GASOLINA")</f>
        <v>#REF!</v>
      </c>
      <c r="E44" s="91" t="e">
        <f>SUMIFS(#REF!,#REF!,A44,#REF!,$E$6,#REF!,"GASOLINA")</f>
        <v>#REF!</v>
      </c>
      <c r="F44" s="91" t="e">
        <f>SUMIFS(#REF!,#REF!,A44,#REF!,$F$6,#REF!,"GASOLINA")</f>
        <v>#REF!</v>
      </c>
      <c r="G44" s="46" t="e">
        <f>SUMIFS(#REF!,#REF!,A44,#REF!,$G$6,#REF!,"GASOLINA")</f>
        <v>#REF!</v>
      </c>
      <c r="H44" s="46" t="e">
        <f>SUMIFS(#REF!,#REF!,A44,#REF!,$H$6,#REF!,"GASOLINA")</f>
        <v>#REF!</v>
      </c>
      <c r="I44" s="46" t="e">
        <f>SUMIFS(#REF!,#REF!,A44,#REF!,$I$6,#REF!,"GASOLINA")</f>
        <v>#REF!</v>
      </c>
      <c r="J44" s="46" t="e">
        <f>SUMIFS(#REF!,#REF!,A44,#REF!,$J$6,#REF!,"GASOLINA")</f>
        <v>#REF!</v>
      </c>
      <c r="K44" s="46" t="e">
        <f>SUMIFS(#REF!,#REF!,A44,#REF!,$K$6,#REF!,"GASOLINA")</f>
        <v>#REF!</v>
      </c>
      <c r="L44" s="46" t="e">
        <f>SUMIFS(#REF!,#REF!,A44,#REF!,$L$6,#REF!,"GASOLINA")</f>
        <v>#REF!</v>
      </c>
      <c r="M44" s="46" t="e">
        <f>SUMIFS(#REF!,#REF!,A44,#REF!,$M$6,#REF!,"GASOLINA")</f>
        <v>#REF!</v>
      </c>
      <c r="N44" s="46" t="e">
        <f>SUM(Tabela1518[[#This Row],[JAN]:[DEZ]])</f>
        <v>#REF!</v>
      </c>
    </row>
    <row r="45" spans="1:14" x14ac:dyDescent="0.25">
      <c r="A45" s="62" t="s">
        <v>57</v>
      </c>
      <c r="B45" s="95" t="e">
        <f>SUMIFS(#REF!,#REF!,A45,#REF!,$B$6,#REF!,"GASOLINA")</f>
        <v>#REF!</v>
      </c>
      <c r="C45" s="73" t="e">
        <f>SUMIFS(#REF!,#REF!,A45,#REF!,$C$6,#REF!,"GASOLINA")</f>
        <v>#REF!</v>
      </c>
      <c r="D45" s="46" t="e">
        <f>SUMIFS(#REF!,#REF!,A45,#REF!,$D$6,#REF!,"GASOLINA")</f>
        <v>#REF!</v>
      </c>
      <c r="E45" s="91" t="e">
        <f>SUMIFS(#REF!,#REF!,A45,#REF!,$E$6,#REF!,"GASOLINA")</f>
        <v>#REF!</v>
      </c>
      <c r="F45" s="91" t="e">
        <f>SUMIFS(#REF!,#REF!,A45,#REF!,$F$6,#REF!,"GASOLINA")</f>
        <v>#REF!</v>
      </c>
      <c r="G45" s="46" t="e">
        <f>SUMIFS(#REF!,#REF!,A45,#REF!,$G$6,#REF!,"GASOLINA")</f>
        <v>#REF!</v>
      </c>
      <c r="H45" s="46" t="e">
        <f>SUMIFS(#REF!,#REF!,A45,#REF!,$H$6,#REF!,"GASOLINA")</f>
        <v>#REF!</v>
      </c>
      <c r="I45" s="46" t="e">
        <f>SUMIFS(#REF!,#REF!,A45,#REF!,$I$6,#REF!,"GASOLINA")</f>
        <v>#REF!</v>
      </c>
      <c r="J45" s="46" t="e">
        <f>SUMIFS(#REF!,#REF!,A45,#REF!,$J$6,#REF!,"GASOLINA")</f>
        <v>#REF!</v>
      </c>
      <c r="K45" s="46" t="e">
        <f>SUMIFS(#REF!,#REF!,A45,#REF!,$K$6,#REF!,"GASOLINA")</f>
        <v>#REF!</v>
      </c>
      <c r="L45" s="46" t="e">
        <f>SUMIFS(#REF!,#REF!,A45,#REF!,$L$6,#REF!,"GASOLINA")</f>
        <v>#REF!</v>
      </c>
      <c r="M45" s="46" t="e">
        <f>SUMIFS(#REF!,#REF!,A45,#REF!,$M$6,#REF!,"GASOLINA")</f>
        <v>#REF!</v>
      </c>
      <c r="N45" s="46" t="e">
        <f>SUM(Tabela1518[[#This Row],[JAN]:[DEZ]])</f>
        <v>#REF!</v>
      </c>
    </row>
    <row r="46" spans="1:14" x14ac:dyDescent="0.25">
      <c r="A46" s="62" t="s">
        <v>58</v>
      </c>
      <c r="B46" s="95" t="e">
        <f>SUMIFS(#REF!,#REF!,A46,#REF!,$B$6,#REF!,"GASOLINA")</f>
        <v>#REF!</v>
      </c>
      <c r="C46" s="73" t="e">
        <f>SUMIFS(#REF!,#REF!,A46,#REF!,$C$6,#REF!,"GASOLINA")</f>
        <v>#REF!</v>
      </c>
      <c r="D46" s="46" t="e">
        <f>SUMIFS(#REF!,#REF!,A46,#REF!,$D$6,#REF!,"GASOLINA")</f>
        <v>#REF!</v>
      </c>
      <c r="E46" s="91" t="e">
        <f>SUMIFS(#REF!,#REF!,A46,#REF!,$E$6,#REF!,"GASOLINA")</f>
        <v>#REF!</v>
      </c>
      <c r="F46" s="91" t="e">
        <f>SUMIFS(#REF!,#REF!,A46,#REF!,$F$6,#REF!,"GASOLINA")</f>
        <v>#REF!</v>
      </c>
      <c r="G46" s="46" t="e">
        <f>SUMIFS(#REF!,#REF!,A46,#REF!,$G$6,#REF!,"GASOLINA")</f>
        <v>#REF!</v>
      </c>
      <c r="H46" s="46" t="e">
        <f>SUMIFS(#REF!,#REF!,A46,#REF!,$H$6,#REF!,"GASOLINA")</f>
        <v>#REF!</v>
      </c>
      <c r="I46" s="46" t="e">
        <f>SUMIFS(#REF!,#REF!,A46,#REF!,$I$6,#REF!,"GASOLINA")</f>
        <v>#REF!</v>
      </c>
      <c r="J46" s="46" t="e">
        <f>SUMIFS(#REF!,#REF!,A46,#REF!,$J$6,#REF!,"GASOLINA")</f>
        <v>#REF!</v>
      </c>
      <c r="K46" s="46" t="e">
        <f>SUMIFS(#REF!,#REF!,A46,#REF!,$K$6,#REF!,"GASOLINA")</f>
        <v>#REF!</v>
      </c>
      <c r="L46" s="46" t="e">
        <f>SUMIFS(#REF!,#REF!,A46,#REF!,$L$6,#REF!,"GASOLINA")</f>
        <v>#REF!</v>
      </c>
      <c r="M46" s="46" t="e">
        <f>SUMIFS(#REF!,#REF!,A46,#REF!,$M$6,#REF!,"GASOLINA")</f>
        <v>#REF!</v>
      </c>
      <c r="N46" s="46" t="e">
        <f>SUM(Tabela1518[[#This Row],[JAN]:[DEZ]])</f>
        <v>#REF!</v>
      </c>
    </row>
    <row r="47" spans="1:14" x14ac:dyDescent="0.25">
      <c r="A47" s="62" t="s">
        <v>59</v>
      </c>
      <c r="B47" s="95" t="e">
        <f>SUMIFS(#REF!,#REF!,A47,#REF!,$B$6,#REF!,"GASOLINA")</f>
        <v>#REF!</v>
      </c>
      <c r="C47" s="73" t="e">
        <f>SUMIFS(#REF!,#REF!,A47,#REF!,$C$6,#REF!,"GASOLINA")</f>
        <v>#REF!</v>
      </c>
      <c r="D47" s="46" t="e">
        <f>SUMIFS(#REF!,#REF!,A47,#REF!,$D$6,#REF!,"GASOLINA")</f>
        <v>#REF!</v>
      </c>
      <c r="E47" s="91" t="e">
        <f>SUMIFS(#REF!,#REF!,A47,#REF!,$E$6,#REF!,"GASOLINA")</f>
        <v>#REF!</v>
      </c>
      <c r="F47" s="91" t="e">
        <f>SUMIFS(#REF!,#REF!,A47,#REF!,$F$6,#REF!,"GASOLINA")</f>
        <v>#REF!</v>
      </c>
      <c r="G47" s="46" t="e">
        <f>SUMIFS(#REF!,#REF!,A47,#REF!,$G$6,#REF!,"GASOLINA")</f>
        <v>#REF!</v>
      </c>
      <c r="H47" s="46" t="e">
        <f>SUMIFS(#REF!,#REF!,A47,#REF!,$H$6,#REF!,"GASOLINA")</f>
        <v>#REF!</v>
      </c>
      <c r="I47" s="46" t="e">
        <f>SUMIFS(#REF!,#REF!,A47,#REF!,$I$6,#REF!,"GASOLINA")</f>
        <v>#REF!</v>
      </c>
      <c r="J47" s="46" t="e">
        <f>SUMIFS(#REF!,#REF!,A47,#REF!,$J$6,#REF!,"GASOLINA")</f>
        <v>#REF!</v>
      </c>
      <c r="K47" s="46" t="e">
        <f>SUMIFS(#REF!,#REF!,A47,#REF!,$K$6,#REF!,"GASOLINA")</f>
        <v>#REF!</v>
      </c>
      <c r="L47" s="46" t="e">
        <f>SUMIFS(#REF!,#REF!,A47,#REF!,$L$6,#REF!,"GASOLINA")</f>
        <v>#REF!</v>
      </c>
      <c r="M47" s="46" t="e">
        <f>SUMIFS(#REF!,#REF!,A47,#REF!,$M$6,#REF!,"GASOLINA")</f>
        <v>#REF!</v>
      </c>
      <c r="N47" s="46" t="e">
        <f>SUM(Tabela1518[[#This Row],[JAN]:[DEZ]])</f>
        <v>#REF!</v>
      </c>
    </row>
    <row r="48" spans="1:14" x14ac:dyDescent="0.25">
      <c r="A48" s="67" t="s">
        <v>61</v>
      </c>
      <c r="B48" s="95" t="e">
        <f>SUMIFS(#REF!,#REF!,A48,#REF!,$B$6,#REF!,"GASOLINA")</f>
        <v>#REF!</v>
      </c>
      <c r="C48" s="73" t="e">
        <f>SUMIFS(#REF!,#REF!,A48,#REF!,$C$6,#REF!,"GASOLINA")</f>
        <v>#REF!</v>
      </c>
      <c r="D48" s="46" t="e">
        <f>SUMIFS(#REF!,#REF!,A48,#REF!,$D$6,#REF!,"GASOLINA")</f>
        <v>#REF!</v>
      </c>
      <c r="E48" s="91" t="e">
        <f>SUMIFS(#REF!,#REF!,A48,#REF!,$E$6,#REF!,"GASOLINA")</f>
        <v>#REF!</v>
      </c>
      <c r="F48" s="91" t="e">
        <f>SUMIFS(#REF!,#REF!,A48,#REF!,$F$6,#REF!,"GASOLINA")</f>
        <v>#REF!</v>
      </c>
      <c r="G48" s="46" t="e">
        <f>SUMIFS(#REF!,#REF!,A48,#REF!,$G$6,#REF!,"GASOLINA")</f>
        <v>#REF!</v>
      </c>
      <c r="H48" s="46" t="e">
        <f>SUMIFS(#REF!,#REF!,A48,#REF!,$H$6,#REF!,"GASOLINA")</f>
        <v>#REF!</v>
      </c>
      <c r="I48" s="46" t="e">
        <f>SUMIFS(#REF!,#REF!,A48,#REF!,$I$6,#REF!,"GASOLINA")</f>
        <v>#REF!</v>
      </c>
      <c r="J48" s="46" t="e">
        <f>SUMIFS(#REF!,#REF!,A48,#REF!,$J$6,#REF!,"GASOLINA")</f>
        <v>#REF!</v>
      </c>
      <c r="K48" s="46" t="e">
        <f>SUMIFS(#REF!,#REF!,A48,#REF!,$K$6,#REF!,"GASOLINA")</f>
        <v>#REF!</v>
      </c>
      <c r="L48" s="46" t="e">
        <f>SUMIFS(#REF!,#REF!,A48,#REF!,$L$6,#REF!,"GASOLINA")</f>
        <v>#REF!</v>
      </c>
      <c r="M48" s="46" t="e">
        <f>SUMIFS(#REF!,#REF!,A48,#REF!,$M$6,#REF!,"GASOLINA")</f>
        <v>#REF!</v>
      </c>
      <c r="N48" s="46" t="e">
        <f>SUM(Tabela1518[[#This Row],[JAN]:[DEZ]])</f>
        <v>#REF!</v>
      </c>
    </row>
    <row r="49" spans="1:14" x14ac:dyDescent="0.25">
      <c r="A49" s="59" t="s">
        <v>62</v>
      </c>
      <c r="B49" s="95" t="e">
        <f>SUMIFS(#REF!,#REF!,A49,#REF!,$B$6,#REF!,"GASOLINA")</f>
        <v>#REF!</v>
      </c>
      <c r="C49" s="73" t="e">
        <f>SUMIFS(#REF!,#REF!,A49,#REF!,$C$6,#REF!,"GASOLINA")</f>
        <v>#REF!</v>
      </c>
      <c r="D49" s="46" t="e">
        <f>SUMIFS(#REF!,#REF!,A49,#REF!,$D$6,#REF!,"GASOLINA")</f>
        <v>#REF!</v>
      </c>
      <c r="E49" s="91" t="e">
        <f>SUMIFS(#REF!,#REF!,A49,#REF!,$E$6,#REF!,"GASOLINA")</f>
        <v>#REF!</v>
      </c>
      <c r="F49" s="91" t="e">
        <f>SUMIFS(#REF!,#REF!,A49,#REF!,$F$6,#REF!,"GASOLINA")</f>
        <v>#REF!</v>
      </c>
      <c r="G49" s="46" t="e">
        <f>SUMIFS(#REF!,#REF!,A49,#REF!,$G$6,#REF!,"GASOLINA")</f>
        <v>#REF!</v>
      </c>
      <c r="H49" s="46" t="e">
        <f>SUMIFS(#REF!,#REF!,A49,#REF!,$H$6,#REF!,"GASOLINA")</f>
        <v>#REF!</v>
      </c>
      <c r="I49" s="46" t="e">
        <f>SUMIFS(#REF!,#REF!,A49,#REF!,$I$6,#REF!,"GASOLINA")</f>
        <v>#REF!</v>
      </c>
      <c r="J49" s="46" t="e">
        <f>SUMIFS(#REF!,#REF!,A49,#REF!,$J$6,#REF!,"GASOLINA")</f>
        <v>#REF!</v>
      </c>
      <c r="K49" s="46" t="e">
        <f>SUMIFS(#REF!,#REF!,A49,#REF!,$K$6,#REF!,"GASOLINA")</f>
        <v>#REF!</v>
      </c>
      <c r="L49" s="46" t="e">
        <f>SUMIFS(#REF!,#REF!,A49,#REF!,$L$6,#REF!,"GASOLINA")</f>
        <v>#REF!</v>
      </c>
      <c r="M49" s="46" t="e">
        <f>SUMIFS(#REF!,#REF!,A49,#REF!,$M$6,#REF!,"GASOLINA")</f>
        <v>#REF!</v>
      </c>
      <c r="N49" s="46" t="e">
        <f>SUM(Tabela1518[[#This Row],[JAN]:[DEZ]])</f>
        <v>#REF!</v>
      </c>
    </row>
    <row r="50" spans="1:14" x14ac:dyDescent="0.25">
      <c r="A50" s="62" t="s">
        <v>63</v>
      </c>
      <c r="B50" s="95" t="e">
        <f>SUMIFS(#REF!,#REF!,A50,#REF!,$B$6,#REF!,"GASOLINA")</f>
        <v>#REF!</v>
      </c>
      <c r="C50" s="73" t="e">
        <f>SUMIFS(#REF!,#REF!,A50,#REF!,$C$6,#REF!,"GASOLINA")</f>
        <v>#REF!</v>
      </c>
      <c r="D50" s="46" t="e">
        <f>SUMIFS(#REF!,#REF!,A50,#REF!,$D$6,#REF!,"GASOLINA")</f>
        <v>#REF!</v>
      </c>
      <c r="E50" s="91" t="e">
        <f>SUMIFS(#REF!,#REF!,A50,#REF!,$E$6,#REF!,"GASOLINA")</f>
        <v>#REF!</v>
      </c>
      <c r="F50" s="91" t="e">
        <f>SUMIFS(#REF!,#REF!,A50,#REF!,$F$6,#REF!,"GASOLINA")</f>
        <v>#REF!</v>
      </c>
      <c r="G50" s="46" t="e">
        <f>SUMIFS(#REF!,#REF!,A50,#REF!,$G$6,#REF!,"GASOLINA")</f>
        <v>#REF!</v>
      </c>
      <c r="H50" s="46" t="e">
        <f>SUMIFS(#REF!,#REF!,A50,#REF!,$H$6,#REF!,"GASOLINA")</f>
        <v>#REF!</v>
      </c>
      <c r="I50" s="46" t="e">
        <f>SUMIFS(#REF!,#REF!,A50,#REF!,$I$6,#REF!,"GASOLINA")</f>
        <v>#REF!</v>
      </c>
      <c r="J50" s="46" t="e">
        <f>SUMIFS(#REF!,#REF!,A50,#REF!,$J$6,#REF!,"GASOLINA")</f>
        <v>#REF!</v>
      </c>
      <c r="K50" s="46" t="e">
        <f>SUMIFS(#REF!,#REF!,A50,#REF!,$K$6,#REF!,"GASOLINA")</f>
        <v>#REF!</v>
      </c>
      <c r="L50" s="46" t="e">
        <f>SUMIFS(#REF!,#REF!,A50,#REF!,$L$6,#REF!,"GASOLINA")</f>
        <v>#REF!</v>
      </c>
      <c r="M50" s="46" t="e">
        <f>SUMIFS(#REF!,#REF!,A50,#REF!,$M$6,#REF!,"GASOLINA")</f>
        <v>#REF!</v>
      </c>
      <c r="N50" s="46" t="e">
        <f>SUM(Tabela1518[[#This Row],[JAN]:[DEZ]])</f>
        <v>#REF!</v>
      </c>
    </row>
    <row r="51" spans="1:14" x14ac:dyDescent="0.25">
      <c r="A51" s="59" t="s">
        <v>60</v>
      </c>
      <c r="B51" s="95" t="e">
        <f>SUMIFS(#REF!,#REF!,A51,#REF!,$B$6,#REF!,"GASOLINA")</f>
        <v>#REF!</v>
      </c>
      <c r="C51" s="73" t="e">
        <f>SUMIFS(#REF!,#REF!,A51,#REF!,$C$6,#REF!,"GASOLINA")</f>
        <v>#REF!</v>
      </c>
      <c r="D51" s="46" t="e">
        <f>SUMIFS(#REF!,#REF!,A51,#REF!,$D$6,#REF!,"GASOLINA")</f>
        <v>#REF!</v>
      </c>
      <c r="E51" s="91" t="e">
        <f>SUMIFS(#REF!,#REF!,A51,#REF!,$E$6,#REF!,"GASOLINA")</f>
        <v>#REF!</v>
      </c>
      <c r="F51" s="91" t="e">
        <f>SUMIFS(#REF!,#REF!,A51,#REF!,$F$6,#REF!,"GASOLINA")</f>
        <v>#REF!</v>
      </c>
      <c r="G51" s="46" t="e">
        <f>SUMIFS(#REF!,#REF!,A51,#REF!,$G$6,#REF!,"GASOLINA")</f>
        <v>#REF!</v>
      </c>
      <c r="H51" s="46" t="e">
        <f>SUMIFS(#REF!,#REF!,A51,#REF!,$H$6,#REF!,"GASOLINA")</f>
        <v>#REF!</v>
      </c>
      <c r="I51" s="46" t="e">
        <f>SUMIFS(#REF!,#REF!,A51,#REF!,$I$6,#REF!,"GASOLINA")</f>
        <v>#REF!</v>
      </c>
      <c r="J51" s="46" t="e">
        <f>SUMIFS(#REF!,#REF!,A51,#REF!,$J$6,#REF!,"GASOLINA")</f>
        <v>#REF!</v>
      </c>
      <c r="K51" s="46" t="e">
        <f>SUMIFS(#REF!,#REF!,A51,#REF!,$K$6,#REF!,"GASOLINA")</f>
        <v>#REF!</v>
      </c>
      <c r="L51" s="46" t="e">
        <f>SUMIFS(#REF!,#REF!,A51,#REF!,$L$6,#REF!,"GASOLINA")</f>
        <v>#REF!</v>
      </c>
      <c r="M51" s="46" t="e">
        <f>SUMIFS(#REF!,#REF!,A51,#REF!,$M$6,#REF!,"GASOLINA")</f>
        <v>#REF!</v>
      </c>
      <c r="N51" s="46" t="e">
        <f>SUM(Tabela1518[[#This Row],[JAN]:[DEZ]])</f>
        <v>#REF!</v>
      </c>
    </row>
    <row r="52" spans="1:14" x14ac:dyDescent="0.25">
      <c r="A52" s="62" t="s">
        <v>24</v>
      </c>
      <c r="B52" s="95" t="e">
        <f>SUMIFS(#REF!,#REF!,A52,#REF!,$B$6,#REF!,"GASOLINA")</f>
        <v>#REF!</v>
      </c>
      <c r="C52" s="73" t="e">
        <f>SUMIFS(#REF!,#REF!,A52,#REF!,$C$6,#REF!,"GASOLINA")</f>
        <v>#REF!</v>
      </c>
      <c r="D52" s="46" t="e">
        <f>SUMIFS(#REF!,#REF!,A52,#REF!,$D$6,#REF!,"GASOLINA")</f>
        <v>#REF!</v>
      </c>
      <c r="E52" s="91" t="e">
        <f>SUMIFS(#REF!,#REF!,A52,#REF!,$E$6,#REF!,"GASOLINA")</f>
        <v>#REF!</v>
      </c>
      <c r="F52" s="91" t="e">
        <f>SUMIFS(#REF!,#REF!,A52,#REF!,$F$6,#REF!,"GASOLINA")</f>
        <v>#REF!</v>
      </c>
      <c r="G52" s="46" t="e">
        <f>SUMIFS(#REF!,#REF!,A52,#REF!,$G$6,#REF!,"GASOLINA")</f>
        <v>#REF!</v>
      </c>
      <c r="H52" s="46" t="e">
        <f>SUMIFS(#REF!,#REF!,A52,#REF!,$H$6,#REF!,"GASOLINA")</f>
        <v>#REF!</v>
      </c>
      <c r="I52" s="46" t="e">
        <f>SUMIFS(#REF!,#REF!,A52,#REF!,$I$6,#REF!,"GASOLINA")</f>
        <v>#REF!</v>
      </c>
      <c r="J52" s="46" t="e">
        <f>SUMIFS(#REF!,#REF!,A52,#REF!,$J$6,#REF!,"GASOLINA")</f>
        <v>#REF!</v>
      </c>
      <c r="K52" s="46" t="e">
        <f>SUMIFS(#REF!,#REF!,A52,#REF!,$K$6,#REF!,"GASOLINA")</f>
        <v>#REF!</v>
      </c>
      <c r="L52" s="46" t="e">
        <f>SUMIFS(#REF!,#REF!,A52,#REF!,$L$6,#REF!,"GASOLINA")</f>
        <v>#REF!</v>
      </c>
      <c r="M52" s="46" t="e">
        <f>SUMIFS(#REF!,#REF!,A52,#REF!,$M$6,#REF!,"GASOLINA")</f>
        <v>#REF!</v>
      </c>
      <c r="N52" s="46" t="e">
        <f>SUM(Tabela1518[[#This Row],[JAN]:[DEZ]])</f>
        <v>#REF!</v>
      </c>
    </row>
    <row r="53" spans="1:14" x14ac:dyDescent="0.25">
      <c r="A53" s="59" t="s">
        <v>64</v>
      </c>
      <c r="B53" s="95" t="e">
        <f>SUMIFS(#REF!,#REF!,A53,#REF!,$B$6,#REF!,"GASOLINA")</f>
        <v>#REF!</v>
      </c>
      <c r="C53" s="73" t="e">
        <f>SUMIFS(#REF!,#REF!,A53,#REF!,$C$6,#REF!,"GASOLINA")</f>
        <v>#REF!</v>
      </c>
      <c r="D53" s="46" t="e">
        <f>SUMIFS(#REF!,#REF!,A53,#REF!,$D$6,#REF!,"GASOLINA")</f>
        <v>#REF!</v>
      </c>
      <c r="E53" s="91" t="e">
        <f>SUMIFS(#REF!,#REF!,A53,#REF!,$E$6,#REF!,"GASOLINA")</f>
        <v>#REF!</v>
      </c>
      <c r="F53" s="91" t="e">
        <f>SUMIFS(#REF!,#REF!,A53,#REF!,$F$6,#REF!,"GASOLINA")</f>
        <v>#REF!</v>
      </c>
      <c r="G53" s="46" t="e">
        <f>SUMIFS(#REF!,#REF!,A53,#REF!,$G$6,#REF!,"GASOLINA")</f>
        <v>#REF!</v>
      </c>
      <c r="H53" s="46" t="e">
        <f>SUMIFS(#REF!,#REF!,A53,#REF!,$H$6,#REF!,"GASOLINA")</f>
        <v>#REF!</v>
      </c>
      <c r="I53" s="46" t="e">
        <f>SUMIFS(#REF!,#REF!,A53,#REF!,$I$6,#REF!,"GASOLINA")</f>
        <v>#REF!</v>
      </c>
      <c r="J53" s="46" t="e">
        <f>SUMIFS(#REF!,#REF!,A53,#REF!,$J$6,#REF!,"GASOLINA")</f>
        <v>#REF!</v>
      </c>
      <c r="K53" s="46" t="e">
        <f>SUMIFS(#REF!,#REF!,A53,#REF!,$K$6,#REF!,"GASOLINA")</f>
        <v>#REF!</v>
      </c>
      <c r="L53" s="46" t="e">
        <f>SUMIFS(#REF!,#REF!,A53,#REF!,$L$6,#REF!,"GASOLINA")</f>
        <v>#REF!</v>
      </c>
      <c r="M53" s="46" t="e">
        <f>SUMIFS(#REF!,#REF!,A53,#REF!,$M$6,#REF!,"GASOLINA")</f>
        <v>#REF!</v>
      </c>
      <c r="N53" s="46" t="e">
        <f>SUM(Tabela1518[[#This Row],[JAN]:[DEZ]])</f>
        <v>#REF!</v>
      </c>
    </row>
    <row r="54" spans="1:14" x14ac:dyDescent="0.25">
      <c r="A54" s="59" t="s">
        <v>65</v>
      </c>
      <c r="B54" s="95" t="e">
        <f>SUMIFS(#REF!,#REF!,A54,#REF!,$B$6,#REF!,"GASOLINA")</f>
        <v>#REF!</v>
      </c>
      <c r="C54" s="73" t="e">
        <f>SUMIFS(#REF!,#REF!,A54,#REF!,$C$6,#REF!,"GASOLINA")</f>
        <v>#REF!</v>
      </c>
      <c r="D54" s="46" t="e">
        <f>SUMIFS(#REF!,#REF!,A54,#REF!,$D$6,#REF!,"GASOLINA")</f>
        <v>#REF!</v>
      </c>
      <c r="E54" s="91" t="e">
        <f>SUMIFS(#REF!,#REF!,A54,#REF!,$E$6,#REF!,"GASOLINA")</f>
        <v>#REF!</v>
      </c>
      <c r="F54" s="91" t="e">
        <f>SUMIFS(#REF!,#REF!,A54,#REF!,$F$6,#REF!,"GASOLINA")</f>
        <v>#REF!</v>
      </c>
      <c r="G54" s="46" t="e">
        <f>SUMIFS(#REF!,#REF!,A54,#REF!,$G$6,#REF!,"GASOLINA")</f>
        <v>#REF!</v>
      </c>
      <c r="H54" s="46" t="e">
        <f>SUMIFS(#REF!,#REF!,A54,#REF!,$H$6,#REF!,"GASOLINA")</f>
        <v>#REF!</v>
      </c>
      <c r="I54" s="46" t="e">
        <f>SUMIFS(#REF!,#REF!,A54,#REF!,$I$6,#REF!,"GASOLINA")</f>
        <v>#REF!</v>
      </c>
      <c r="J54" s="46" t="e">
        <f>SUMIFS(#REF!,#REF!,A54,#REF!,$J$6,#REF!,"GASOLINA")</f>
        <v>#REF!</v>
      </c>
      <c r="K54" s="46" t="e">
        <f>SUMIFS(#REF!,#REF!,A54,#REF!,$K$6,#REF!,"GASOLINA")</f>
        <v>#REF!</v>
      </c>
      <c r="L54" s="46" t="e">
        <f>SUMIFS(#REF!,#REF!,A54,#REF!,$L$6,#REF!,"GASOLINA")</f>
        <v>#REF!</v>
      </c>
      <c r="M54" s="46" t="e">
        <f>SUMIFS(#REF!,#REF!,A54,#REF!,$M$6,#REF!,"GASOLINA")</f>
        <v>#REF!</v>
      </c>
      <c r="N54" s="46" t="e">
        <f>SUM(Tabela1518[[#This Row],[JAN]:[DEZ]])</f>
        <v>#REF!</v>
      </c>
    </row>
    <row r="55" spans="1:14" x14ac:dyDescent="0.25">
      <c r="A55" s="59" t="s">
        <v>66</v>
      </c>
      <c r="B55" s="95" t="e">
        <f>SUMIFS(#REF!,#REF!,A55,#REF!,$B$6,#REF!,"GASOLINA")</f>
        <v>#REF!</v>
      </c>
      <c r="C55" s="73" t="e">
        <f>SUMIFS(#REF!,#REF!,A55,#REF!,$C$6,#REF!,"GASOLINA")</f>
        <v>#REF!</v>
      </c>
      <c r="D55" s="46" t="e">
        <f>SUMIFS(#REF!,#REF!,A55,#REF!,$D$6,#REF!,"GASOLINA")</f>
        <v>#REF!</v>
      </c>
      <c r="E55" s="91" t="e">
        <f>SUMIFS(#REF!,#REF!,A55,#REF!,$E$6,#REF!,"GASOLINA")</f>
        <v>#REF!</v>
      </c>
      <c r="F55" s="91" t="e">
        <f>SUMIFS(#REF!,#REF!,A55,#REF!,$F$6,#REF!,"GASOLINA")</f>
        <v>#REF!</v>
      </c>
      <c r="G55" s="46" t="e">
        <f>SUMIFS(#REF!,#REF!,A55,#REF!,$G$6,#REF!,"GASOLINA")</f>
        <v>#REF!</v>
      </c>
      <c r="H55" s="46" t="e">
        <f>SUMIFS(#REF!,#REF!,A55,#REF!,$H$6,#REF!,"GASOLINA")</f>
        <v>#REF!</v>
      </c>
      <c r="I55" s="46" t="e">
        <f>SUMIFS(#REF!,#REF!,A55,#REF!,$I$6,#REF!,"GASOLINA")</f>
        <v>#REF!</v>
      </c>
      <c r="J55" s="46" t="e">
        <f>SUMIFS(#REF!,#REF!,A55,#REF!,$J$6,#REF!,"GASOLINA")</f>
        <v>#REF!</v>
      </c>
      <c r="K55" s="46" t="e">
        <f>SUMIFS(#REF!,#REF!,A55,#REF!,$K$6,#REF!,"GASOLINA")</f>
        <v>#REF!</v>
      </c>
      <c r="L55" s="46" t="e">
        <f>SUMIFS(#REF!,#REF!,A55,#REF!,$L$6,#REF!,"GASOLINA")</f>
        <v>#REF!</v>
      </c>
      <c r="M55" s="46" t="e">
        <f>SUMIFS(#REF!,#REF!,A55,#REF!,$M$6,#REF!,"GASOLINA")</f>
        <v>#REF!</v>
      </c>
      <c r="N55" s="46" t="e">
        <f>SUM(Tabela1518[[#This Row],[JAN]:[DEZ]])</f>
        <v>#REF!</v>
      </c>
    </row>
    <row r="56" spans="1:14" x14ac:dyDescent="0.25">
      <c r="A56" s="59" t="s">
        <v>25</v>
      </c>
      <c r="B56" s="95" t="e">
        <f>SUMIFS(#REF!,#REF!,A56,#REF!,$B$6,#REF!,"GASOLINA")</f>
        <v>#REF!</v>
      </c>
      <c r="C56" s="73" t="e">
        <f>SUMIFS(#REF!,#REF!,A56,#REF!,$C$6,#REF!,"GASOLINA")</f>
        <v>#REF!</v>
      </c>
      <c r="D56" s="46" t="e">
        <f>SUMIFS(#REF!,#REF!,A56,#REF!,$D$6,#REF!,"GASOLINA")</f>
        <v>#REF!</v>
      </c>
      <c r="E56" s="91" t="e">
        <f>SUMIFS(#REF!,#REF!,A56,#REF!,$E$6,#REF!,"GASOLINA")</f>
        <v>#REF!</v>
      </c>
      <c r="F56" s="91" t="e">
        <f>SUMIFS(#REF!,#REF!,A56,#REF!,$F$6,#REF!,"GASOLINA")</f>
        <v>#REF!</v>
      </c>
      <c r="G56" s="46" t="e">
        <f>SUMIFS(#REF!,#REF!,A56,#REF!,$G$6,#REF!,"GASOLINA")</f>
        <v>#REF!</v>
      </c>
      <c r="H56" s="46" t="e">
        <f>SUMIFS(#REF!,#REF!,A56,#REF!,$H$6,#REF!,"GASOLINA")</f>
        <v>#REF!</v>
      </c>
      <c r="I56" s="46" t="e">
        <f>SUMIFS(#REF!,#REF!,A56,#REF!,$I$6,#REF!,"GASOLINA")</f>
        <v>#REF!</v>
      </c>
      <c r="J56" s="46" t="e">
        <f>SUMIFS(#REF!,#REF!,A56,#REF!,$J$6,#REF!,"GASOLINA")</f>
        <v>#REF!</v>
      </c>
      <c r="K56" s="46" t="e">
        <f>SUMIFS(#REF!,#REF!,A56,#REF!,$K$6,#REF!,"GASOLINA")</f>
        <v>#REF!</v>
      </c>
      <c r="L56" s="46" t="e">
        <f>SUMIFS(#REF!,#REF!,A56,#REF!,$L$6,#REF!,"GASOLINA")</f>
        <v>#REF!</v>
      </c>
      <c r="M56" s="46" t="e">
        <f>SUMIFS(#REF!,#REF!,A56,#REF!,$M$6,#REF!,"GASOLINA")</f>
        <v>#REF!</v>
      </c>
      <c r="N56" s="46" t="e">
        <f>SUM(Tabela1518[[#This Row],[JAN]:[DEZ]])</f>
        <v>#REF!</v>
      </c>
    </row>
    <row r="57" spans="1:14" x14ac:dyDescent="0.25">
      <c r="A57" s="66" t="s">
        <v>80</v>
      </c>
      <c r="B57" s="95" t="e">
        <f>SUMIFS(#REF!,#REF!,A57,#REF!,$B$6,#REF!,"GASOLINA")</f>
        <v>#REF!</v>
      </c>
      <c r="C57" s="73" t="e">
        <f>SUMIFS(#REF!,#REF!,A57,#REF!,$C$6,#REF!,"GASOLINA")</f>
        <v>#REF!</v>
      </c>
      <c r="D57" s="46" t="e">
        <f>SUMIFS(#REF!,#REF!,A57,#REF!,$D$6,#REF!,"GASOLINA")</f>
        <v>#REF!</v>
      </c>
      <c r="E57" s="91" t="e">
        <f>SUMIFS(#REF!,#REF!,A57,#REF!,$E$6,#REF!,"GASOLINA")</f>
        <v>#REF!</v>
      </c>
      <c r="F57" s="91" t="e">
        <f>SUMIFS(#REF!,#REF!,A57,#REF!,$F$6,#REF!,"GASOLINA")</f>
        <v>#REF!</v>
      </c>
      <c r="G57" s="46" t="e">
        <f>SUMIFS(#REF!,#REF!,A57,#REF!,$G$6,#REF!,"GASOLINA")</f>
        <v>#REF!</v>
      </c>
      <c r="H57" s="46" t="e">
        <f>SUMIFS(#REF!,#REF!,A57,#REF!,$H$6,#REF!,"GASOLINA")</f>
        <v>#REF!</v>
      </c>
      <c r="I57" s="46" t="e">
        <f>SUMIFS(#REF!,#REF!,A57,#REF!,$I$6,#REF!,"GASOLINA")</f>
        <v>#REF!</v>
      </c>
      <c r="J57" s="46" t="e">
        <f>SUMIFS(#REF!,#REF!,A57,#REF!,$J$6,#REF!,"GASOLINA")</f>
        <v>#REF!</v>
      </c>
      <c r="K57" s="46" t="e">
        <f>SUMIFS(#REF!,#REF!,A57,#REF!,$K$6,#REF!,"GASOLINA")</f>
        <v>#REF!</v>
      </c>
      <c r="L57" s="46" t="e">
        <f>SUMIFS(#REF!,#REF!,A57,#REF!,$L$6,#REF!,"GASOLINA")</f>
        <v>#REF!</v>
      </c>
      <c r="M57" s="46" t="e">
        <f>SUMIFS(#REF!,#REF!,A57,#REF!,$M$6,#REF!,"GASOLINA")</f>
        <v>#REF!</v>
      </c>
      <c r="N57" s="46" t="e">
        <f>SUM(Tabela1518[[#This Row],[JAN]:[DEZ]])</f>
        <v>#REF!</v>
      </c>
    </row>
    <row r="58" spans="1:14" x14ac:dyDescent="0.25">
      <c r="A58" s="59" t="s">
        <v>26</v>
      </c>
      <c r="B58" s="95" t="e">
        <f>SUMIFS(#REF!,#REF!,A58,#REF!,$B$6,#REF!,"GASOLINA")</f>
        <v>#REF!</v>
      </c>
      <c r="C58" s="73" t="e">
        <f>SUMIFS(#REF!,#REF!,A58,#REF!,$C$6,#REF!,"GASOLINA")</f>
        <v>#REF!</v>
      </c>
      <c r="D58" s="46" t="e">
        <f>SUMIFS(#REF!,#REF!,A58,#REF!,$D$6,#REF!,"GASOLINA")</f>
        <v>#REF!</v>
      </c>
      <c r="E58" s="91" t="e">
        <f>SUMIFS(#REF!,#REF!,A58,#REF!,$E$6,#REF!,"GASOLINA")</f>
        <v>#REF!</v>
      </c>
      <c r="F58" s="91" t="e">
        <f>SUMIFS(#REF!,#REF!,A58,#REF!,$F$6,#REF!,"GASOLINA")</f>
        <v>#REF!</v>
      </c>
      <c r="G58" s="46" t="e">
        <f>SUMIFS(#REF!,#REF!,A58,#REF!,$G$6,#REF!,"GASOLINA")</f>
        <v>#REF!</v>
      </c>
      <c r="H58" s="46" t="e">
        <f>SUMIFS(#REF!,#REF!,A58,#REF!,$H$6,#REF!,"GASOLINA")</f>
        <v>#REF!</v>
      </c>
      <c r="I58" s="46" t="e">
        <f>SUMIFS(#REF!,#REF!,A58,#REF!,$I$6,#REF!,"GASOLINA")</f>
        <v>#REF!</v>
      </c>
      <c r="J58" s="46" t="e">
        <f>SUMIFS(#REF!,#REF!,A58,#REF!,$J$6,#REF!,"GASOLINA")</f>
        <v>#REF!</v>
      </c>
      <c r="K58" s="46" t="e">
        <f>SUMIFS(#REF!,#REF!,A58,#REF!,$K$6,#REF!,"GASOLINA")</f>
        <v>#REF!</v>
      </c>
      <c r="L58" s="46" t="e">
        <f>SUMIFS(#REF!,#REF!,A58,#REF!,$L$6,#REF!,"GASOLINA")</f>
        <v>#REF!</v>
      </c>
      <c r="M58" s="46" t="e">
        <f>SUMIFS(#REF!,#REF!,A58,#REF!,$M$6,#REF!,"GASOLINA")</f>
        <v>#REF!</v>
      </c>
      <c r="N58" s="46" t="e">
        <f>SUM(Tabela1518[[#This Row],[JAN]:[DEZ]])</f>
        <v>#REF!</v>
      </c>
    </row>
    <row r="59" spans="1:14" x14ac:dyDescent="0.25">
      <c r="A59" s="59" t="s">
        <v>27</v>
      </c>
      <c r="B59" s="95" t="e">
        <f>SUMIFS(#REF!,#REF!,A59,#REF!,$B$6,#REF!,"GASOLINA")</f>
        <v>#REF!</v>
      </c>
      <c r="C59" s="73" t="e">
        <f>SUMIFS(#REF!,#REF!,A59,#REF!,$C$6,#REF!,"GASOLINA")</f>
        <v>#REF!</v>
      </c>
      <c r="D59" s="46" t="e">
        <f>SUMIFS(#REF!,#REF!,A59,#REF!,$D$6,#REF!,"GASOLINA")</f>
        <v>#REF!</v>
      </c>
      <c r="E59" s="91" t="e">
        <f>SUMIFS(#REF!,#REF!,A59,#REF!,$E$6,#REF!,"GASOLINA")</f>
        <v>#REF!</v>
      </c>
      <c r="F59" s="91" t="e">
        <f>SUMIFS(#REF!,#REF!,A59,#REF!,$F$6,#REF!,"GASOLINA")</f>
        <v>#REF!</v>
      </c>
      <c r="G59" s="46" t="e">
        <f>SUMIFS(#REF!,#REF!,A59,#REF!,$G$6,#REF!,"GASOLINA")</f>
        <v>#REF!</v>
      </c>
      <c r="H59" s="46" t="e">
        <f>SUMIFS(#REF!,#REF!,A59,#REF!,$H$6,#REF!,"GASOLINA")</f>
        <v>#REF!</v>
      </c>
      <c r="I59" s="46" t="e">
        <f>SUMIFS(#REF!,#REF!,A59,#REF!,$I$6,#REF!,"GASOLINA")</f>
        <v>#REF!</v>
      </c>
      <c r="J59" s="46" t="e">
        <f>SUMIFS(#REF!,#REF!,A59,#REF!,$J$6,#REF!,"GASOLINA")</f>
        <v>#REF!</v>
      </c>
      <c r="K59" s="46" t="e">
        <f>SUMIFS(#REF!,#REF!,A59,#REF!,$K$6,#REF!,"GASOLINA")</f>
        <v>#REF!</v>
      </c>
      <c r="L59" s="46" t="e">
        <f>SUMIFS(#REF!,#REF!,A59,#REF!,$L$6,#REF!,"GASOLINA")</f>
        <v>#REF!</v>
      </c>
      <c r="M59" s="46" t="e">
        <f>SUMIFS(#REF!,#REF!,A59,#REF!,$M$6,#REF!,"GASOLINA")</f>
        <v>#REF!</v>
      </c>
      <c r="N59" s="46" t="e">
        <f>SUM(Tabela1518[[#This Row],[JAN]:[DEZ]])</f>
        <v>#REF!</v>
      </c>
    </row>
    <row r="60" spans="1:14" x14ac:dyDescent="0.25">
      <c r="A60" s="62" t="s">
        <v>28</v>
      </c>
      <c r="B60" s="95" t="e">
        <f>SUMIFS(#REF!,#REF!,A60,#REF!,$B$6,#REF!,"GASOLINA")</f>
        <v>#REF!</v>
      </c>
      <c r="C60" s="73" t="e">
        <f>SUMIFS(#REF!,#REF!,A60,#REF!,$C$6,#REF!,"GASOLINA")</f>
        <v>#REF!</v>
      </c>
      <c r="D60" s="46" t="e">
        <f>SUMIFS(#REF!,#REF!,A60,#REF!,$D$6,#REF!,"GASOLINA")</f>
        <v>#REF!</v>
      </c>
      <c r="E60" s="91" t="e">
        <f>SUMIFS(#REF!,#REF!,A60,#REF!,$E$6,#REF!,"GASOLINA")</f>
        <v>#REF!</v>
      </c>
      <c r="F60" s="91" t="e">
        <f>SUMIFS(#REF!,#REF!,A60,#REF!,$F$6,#REF!,"GASOLINA")</f>
        <v>#REF!</v>
      </c>
      <c r="G60" s="46" t="e">
        <f>SUMIFS(#REF!,#REF!,A60,#REF!,$G$6,#REF!,"GASOLINA")</f>
        <v>#REF!</v>
      </c>
      <c r="H60" s="46" t="e">
        <f>SUMIFS(#REF!,#REF!,A60,#REF!,$H$6,#REF!,"GASOLINA")</f>
        <v>#REF!</v>
      </c>
      <c r="I60" s="46" t="e">
        <f>SUMIFS(#REF!,#REF!,A60,#REF!,$I$6,#REF!,"GASOLINA")</f>
        <v>#REF!</v>
      </c>
      <c r="J60" s="46" t="e">
        <f>SUMIFS(#REF!,#REF!,A60,#REF!,$J$6,#REF!,"GASOLINA")</f>
        <v>#REF!</v>
      </c>
      <c r="K60" s="46" t="e">
        <f>SUMIFS(#REF!,#REF!,A60,#REF!,$K$6,#REF!,"GASOLINA")</f>
        <v>#REF!</v>
      </c>
      <c r="L60" s="46" t="e">
        <f>SUMIFS(#REF!,#REF!,A60,#REF!,$L$6,#REF!,"GASOLINA")</f>
        <v>#REF!</v>
      </c>
      <c r="M60" s="46" t="e">
        <f>SUMIFS(#REF!,#REF!,A60,#REF!,$M$6,#REF!,"GASOLINA")</f>
        <v>#REF!</v>
      </c>
      <c r="N60" s="46" t="e">
        <f>SUM(Tabela1518[[#This Row],[JAN]:[DEZ]])</f>
        <v>#REF!</v>
      </c>
    </row>
    <row r="61" spans="1:14" x14ac:dyDescent="0.25">
      <c r="A61" s="62" t="s">
        <v>29</v>
      </c>
      <c r="B61" s="95" t="e">
        <f>SUMIFS(#REF!,#REF!,A61,#REF!,$B$6,#REF!,"GASOLINA")</f>
        <v>#REF!</v>
      </c>
      <c r="C61" s="73" t="e">
        <f>SUMIFS(#REF!,#REF!,A61,#REF!,$C$6,#REF!,"GASOLINA")</f>
        <v>#REF!</v>
      </c>
      <c r="D61" s="46" t="e">
        <f>SUMIFS(#REF!,#REF!,A61,#REF!,$D$6,#REF!,"GASOLINA")</f>
        <v>#REF!</v>
      </c>
      <c r="E61" s="91" t="e">
        <f>SUMIFS(#REF!,#REF!,A61,#REF!,$E$6,#REF!,"GASOLINA")</f>
        <v>#REF!</v>
      </c>
      <c r="F61" s="91" t="e">
        <f>SUMIFS(#REF!,#REF!,A61,#REF!,$F$6,#REF!,"GASOLINA")</f>
        <v>#REF!</v>
      </c>
      <c r="G61" s="46" t="e">
        <f>SUMIFS(#REF!,#REF!,A61,#REF!,$G$6,#REF!,"GASOLINA")</f>
        <v>#REF!</v>
      </c>
      <c r="H61" s="46" t="e">
        <f>SUMIFS(#REF!,#REF!,A61,#REF!,$H$6,#REF!,"GASOLINA")</f>
        <v>#REF!</v>
      </c>
      <c r="I61" s="46" t="e">
        <f>SUMIFS(#REF!,#REF!,A61,#REF!,$I$6,#REF!,"GASOLINA")</f>
        <v>#REF!</v>
      </c>
      <c r="J61" s="46" t="e">
        <f>SUMIFS(#REF!,#REF!,A61,#REF!,$J$6,#REF!,"GASOLINA")</f>
        <v>#REF!</v>
      </c>
      <c r="K61" s="46" t="e">
        <f>SUMIFS(#REF!,#REF!,A61,#REF!,$K$6,#REF!,"GASOLINA")</f>
        <v>#REF!</v>
      </c>
      <c r="L61" s="46" t="e">
        <f>SUMIFS(#REF!,#REF!,A61,#REF!,$L$6,#REF!,"GASOLINA")</f>
        <v>#REF!</v>
      </c>
      <c r="M61" s="46" t="e">
        <f>SUMIFS(#REF!,#REF!,A61,#REF!,$M$6,#REF!,"GASOLINA")</f>
        <v>#REF!</v>
      </c>
      <c r="N61" s="46" t="e">
        <f>SUM(Tabela1518[[#This Row],[JAN]:[DEZ]])</f>
        <v>#REF!</v>
      </c>
    </row>
    <row r="62" spans="1:14" x14ac:dyDescent="0.25">
      <c r="A62" s="62" t="s">
        <v>30</v>
      </c>
      <c r="B62" s="95" t="e">
        <f>SUMIFS(#REF!,#REF!,A62,#REF!,$B$6,#REF!,"GASOLINA")</f>
        <v>#REF!</v>
      </c>
      <c r="C62" s="73" t="e">
        <f>SUMIFS(#REF!,#REF!,A62,#REF!,$C$6,#REF!,"GASOLINA")</f>
        <v>#REF!</v>
      </c>
      <c r="D62" s="46" t="e">
        <f>SUMIFS(#REF!,#REF!,A62,#REF!,$D$6,#REF!,"GASOLINA")</f>
        <v>#REF!</v>
      </c>
      <c r="E62" s="91" t="e">
        <f>SUMIFS(#REF!,#REF!,A62,#REF!,$E$6,#REF!,"GASOLINA")</f>
        <v>#REF!</v>
      </c>
      <c r="F62" s="91" t="e">
        <f>SUMIFS(#REF!,#REF!,A62,#REF!,$F$6,#REF!,"GASOLINA")</f>
        <v>#REF!</v>
      </c>
      <c r="G62" s="46" t="e">
        <f>SUMIFS(#REF!,#REF!,A62,#REF!,$G$6,#REF!,"GASOLINA")</f>
        <v>#REF!</v>
      </c>
      <c r="H62" s="46" t="e">
        <f>SUMIFS(#REF!,#REF!,A62,#REF!,$H$6,#REF!,"GASOLINA")</f>
        <v>#REF!</v>
      </c>
      <c r="I62" s="46" t="e">
        <f>SUMIFS(#REF!,#REF!,A62,#REF!,$I$6,#REF!,"GASOLINA")</f>
        <v>#REF!</v>
      </c>
      <c r="J62" s="46" t="e">
        <f>SUMIFS(#REF!,#REF!,A62,#REF!,$J$6,#REF!,"GASOLINA")</f>
        <v>#REF!</v>
      </c>
      <c r="K62" s="46" t="e">
        <f>SUMIFS(#REF!,#REF!,A62,#REF!,$K$6,#REF!,"GASOLINA")</f>
        <v>#REF!</v>
      </c>
      <c r="L62" s="46" t="e">
        <f>SUMIFS(#REF!,#REF!,A62,#REF!,$L$6,#REF!,"GASOLINA")</f>
        <v>#REF!</v>
      </c>
      <c r="M62" s="46" t="e">
        <f>SUMIFS(#REF!,#REF!,A62,#REF!,$M$6,#REF!,"GASOLINA")</f>
        <v>#REF!</v>
      </c>
      <c r="N62" s="46" t="e">
        <f>SUM(Tabela1518[[#This Row],[JAN]:[DEZ]])</f>
        <v>#REF!</v>
      </c>
    </row>
    <row r="63" spans="1:14" x14ac:dyDescent="0.25">
      <c r="A63" s="59" t="s">
        <v>31</v>
      </c>
      <c r="B63" s="95" t="e">
        <f>SUMIFS(#REF!,#REF!,A63,#REF!,$B$6,#REF!,"GASOLINA")</f>
        <v>#REF!</v>
      </c>
      <c r="C63" s="73" t="e">
        <f>SUMIFS(#REF!,#REF!,A63,#REF!,$C$6,#REF!,"GASOLINA")</f>
        <v>#REF!</v>
      </c>
      <c r="D63" s="46" t="e">
        <f>SUMIFS(#REF!,#REF!,A63,#REF!,$D$6,#REF!,"GASOLINA")</f>
        <v>#REF!</v>
      </c>
      <c r="E63" s="91" t="e">
        <f>SUMIFS(#REF!,#REF!,A63,#REF!,$E$6,#REF!,"GASOLINA")</f>
        <v>#REF!</v>
      </c>
      <c r="F63" s="91" t="e">
        <f>SUMIFS(#REF!,#REF!,A63,#REF!,$F$6,#REF!,"GASOLINA")</f>
        <v>#REF!</v>
      </c>
      <c r="G63" s="46" t="e">
        <f>SUMIFS(#REF!,#REF!,A63,#REF!,$G$6,#REF!,"GASOLINA")</f>
        <v>#REF!</v>
      </c>
      <c r="H63" s="46" t="e">
        <f>SUMIFS(#REF!,#REF!,A63,#REF!,$H$6,#REF!,"GASOLINA")</f>
        <v>#REF!</v>
      </c>
      <c r="I63" s="46" t="e">
        <f>SUMIFS(#REF!,#REF!,A63,#REF!,$I$6,#REF!,"GASOLINA")</f>
        <v>#REF!</v>
      </c>
      <c r="J63" s="46" t="e">
        <f>SUMIFS(#REF!,#REF!,A63,#REF!,$J$6,#REF!,"GASOLINA")</f>
        <v>#REF!</v>
      </c>
      <c r="K63" s="46" t="e">
        <f>SUMIFS(#REF!,#REF!,A63,#REF!,$K$6,#REF!,"GASOLINA")</f>
        <v>#REF!</v>
      </c>
      <c r="L63" s="46" t="e">
        <f>SUMIFS(#REF!,#REF!,A63,#REF!,$L$6,#REF!,"GASOLINA")</f>
        <v>#REF!</v>
      </c>
      <c r="M63" s="46" t="e">
        <f>SUMIFS(#REF!,#REF!,A63,#REF!,$M$6,#REF!,"GASOLINA")</f>
        <v>#REF!</v>
      </c>
      <c r="N63" s="46" t="e">
        <f>SUM(Tabela1518[[#This Row],[JAN]:[DEZ]])</f>
        <v>#REF!</v>
      </c>
    </row>
    <row r="64" spans="1:14" x14ac:dyDescent="0.25">
      <c r="A64" s="59" t="s">
        <v>32</v>
      </c>
      <c r="B64" s="95" t="e">
        <f>SUMIFS(#REF!,#REF!,A64,#REF!,$B$6,#REF!,"GASOLINA")</f>
        <v>#REF!</v>
      </c>
      <c r="C64" s="73" t="e">
        <f>SUMIFS(#REF!,#REF!,A64,#REF!,$C$6,#REF!,"GASOLINA")</f>
        <v>#REF!</v>
      </c>
      <c r="D64" s="46" t="e">
        <f>SUMIFS(#REF!,#REF!,A64,#REF!,$D$6,#REF!,"GASOLINA")</f>
        <v>#REF!</v>
      </c>
      <c r="E64" s="91" t="e">
        <f>SUMIFS(#REF!,#REF!,A64,#REF!,$E$6,#REF!,"GASOLINA")</f>
        <v>#REF!</v>
      </c>
      <c r="F64" s="91" t="e">
        <f>SUMIFS(#REF!,#REF!,A64,#REF!,$F$6,#REF!,"GASOLINA")</f>
        <v>#REF!</v>
      </c>
      <c r="G64" s="46" t="e">
        <f>SUMIFS(#REF!,#REF!,A64,#REF!,$G$6,#REF!,"GASOLINA")</f>
        <v>#REF!</v>
      </c>
      <c r="H64" s="46" t="e">
        <f>SUMIFS(#REF!,#REF!,A64,#REF!,$H$6,#REF!,"GASOLINA")</f>
        <v>#REF!</v>
      </c>
      <c r="I64" s="46" t="e">
        <f>SUMIFS(#REF!,#REF!,A64,#REF!,$I$6,#REF!,"GASOLINA")</f>
        <v>#REF!</v>
      </c>
      <c r="J64" s="46" t="e">
        <f>SUMIFS(#REF!,#REF!,A64,#REF!,$J$6,#REF!,"GASOLINA")</f>
        <v>#REF!</v>
      </c>
      <c r="K64" s="46" t="e">
        <f>SUMIFS(#REF!,#REF!,A64,#REF!,$K$6,#REF!,"GASOLINA")</f>
        <v>#REF!</v>
      </c>
      <c r="L64" s="46" t="e">
        <f>SUMIFS(#REF!,#REF!,A64,#REF!,$L$6,#REF!,"GASOLINA")</f>
        <v>#REF!</v>
      </c>
      <c r="M64" s="46" t="e">
        <f>SUMIFS(#REF!,#REF!,A64,#REF!,$M$6,#REF!,"GASOLINA")</f>
        <v>#REF!</v>
      </c>
      <c r="N64" s="46" t="e">
        <f>SUM(Tabela1518[[#This Row],[JAN]:[DEZ]])</f>
        <v>#REF!</v>
      </c>
    </row>
    <row r="65" spans="1:14" x14ac:dyDescent="0.25">
      <c r="A65" s="59" t="s">
        <v>67</v>
      </c>
      <c r="B65" s="95" t="e">
        <f>SUMIFS(#REF!,#REF!,A65,#REF!,$B$6,#REF!,"GASOLINA")</f>
        <v>#REF!</v>
      </c>
      <c r="C65" s="73" t="e">
        <f>SUMIFS(#REF!,#REF!,A65,#REF!,$C$6,#REF!,"GASOLINA")</f>
        <v>#REF!</v>
      </c>
      <c r="D65" s="46" t="e">
        <f>SUMIFS(#REF!,#REF!,A65,#REF!,$D$6,#REF!,"GASOLINA")</f>
        <v>#REF!</v>
      </c>
      <c r="E65" s="91" t="e">
        <f>SUMIFS(#REF!,#REF!,A65,#REF!,$E$6,#REF!,"GASOLINA")</f>
        <v>#REF!</v>
      </c>
      <c r="F65" s="91" t="e">
        <f>SUMIFS(#REF!,#REF!,A65,#REF!,$F$6,#REF!,"GASOLINA")</f>
        <v>#REF!</v>
      </c>
      <c r="G65" s="46" t="e">
        <f>SUMIFS(#REF!,#REF!,A65,#REF!,$G$6,#REF!,"GASOLINA")</f>
        <v>#REF!</v>
      </c>
      <c r="H65" s="46" t="e">
        <f>SUMIFS(#REF!,#REF!,A65,#REF!,$H$6,#REF!,"GASOLINA")</f>
        <v>#REF!</v>
      </c>
      <c r="I65" s="46" t="e">
        <f>SUMIFS(#REF!,#REF!,A65,#REF!,$I$6,#REF!,"GASOLINA")</f>
        <v>#REF!</v>
      </c>
      <c r="J65" s="46" t="e">
        <f>SUMIFS(#REF!,#REF!,A65,#REF!,$J$6,#REF!,"GASOLINA")</f>
        <v>#REF!</v>
      </c>
      <c r="K65" s="46" t="e">
        <f>SUMIFS(#REF!,#REF!,A65,#REF!,$K$6,#REF!,"GASOLINA")</f>
        <v>#REF!</v>
      </c>
      <c r="L65" s="46" t="e">
        <f>SUMIFS(#REF!,#REF!,A65,#REF!,$L$6,#REF!,"GASOLINA")</f>
        <v>#REF!</v>
      </c>
      <c r="M65" s="46" t="e">
        <f>SUMIFS(#REF!,#REF!,A65,#REF!,$M$6,#REF!,"GASOLINA")</f>
        <v>#REF!</v>
      </c>
      <c r="N65" s="46" t="e">
        <f>SUM(Tabela1518[[#This Row],[JAN]:[DEZ]])</f>
        <v>#REF!</v>
      </c>
    </row>
    <row r="66" spans="1:14" x14ac:dyDescent="0.25">
      <c r="A66" s="59" t="s">
        <v>33</v>
      </c>
      <c r="B66" s="95" t="e">
        <f>SUMIFS(#REF!,#REF!,A66,#REF!,$B$6,#REF!,"GASOLINA")</f>
        <v>#REF!</v>
      </c>
      <c r="C66" s="73" t="e">
        <f>SUMIFS(#REF!,#REF!,A66,#REF!,$C$6,#REF!,"GASOLINA")</f>
        <v>#REF!</v>
      </c>
      <c r="D66" s="46" t="e">
        <f>SUMIFS(#REF!,#REF!,A66,#REF!,$D$6,#REF!,"GASOLINA")</f>
        <v>#REF!</v>
      </c>
      <c r="E66" s="91" t="e">
        <f>SUMIFS(#REF!,#REF!,A66,#REF!,$E$6,#REF!,"GASOLINA")</f>
        <v>#REF!</v>
      </c>
      <c r="F66" s="91" t="e">
        <f>SUMIFS(#REF!,#REF!,A66,#REF!,$F$6,#REF!,"GASOLINA")</f>
        <v>#REF!</v>
      </c>
      <c r="G66" s="46" t="e">
        <f>SUMIFS(#REF!,#REF!,A66,#REF!,$G$6,#REF!,"GASOLINA")</f>
        <v>#REF!</v>
      </c>
      <c r="H66" s="46" t="e">
        <f>SUMIFS(#REF!,#REF!,A66,#REF!,$H$6,#REF!,"GASOLINA")</f>
        <v>#REF!</v>
      </c>
      <c r="I66" s="46" t="e">
        <f>SUMIFS(#REF!,#REF!,A66,#REF!,$I$6,#REF!,"GASOLINA")</f>
        <v>#REF!</v>
      </c>
      <c r="J66" s="46" t="e">
        <f>SUMIFS(#REF!,#REF!,A66,#REF!,$J$6,#REF!,"GASOLINA")</f>
        <v>#REF!</v>
      </c>
      <c r="K66" s="46" t="e">
        <f>SUMIFS(#REF!,#REF!,A66,#REF!,$K$6,#REF!,"GASOLINA")</f>
        <v>#REF!</v>
      </c>
      <c r="L66" s="46" t="e">
        <f>SUMIFS(#REF!,#REF!,A66,#REF!,$L$6,#REF!,"GASOLINA")</f>
        <v>#REF!</v>
      </c>
      <c r="M66" s="46" t="e">
        <f>SUMIFS(#REF!,#REF!,A66,#REF!,$M$6,#REF!,"GASOLINA")</f>
        <v>#REF!</v>
      </c>
      <c r="N66" s="46" t="e">
        <f>SUM(Tabela1518[[#This Row],[JAN]:[DEZ]])</f>
        <v>#REF!</v>
      </c>
    </row>
    <row r="67" spans="1:14" x14ac:dyDescent="0.25">
      <c r="A67" s="59" t="s">
        <v>68</v>
      </c>
      <c r="B67" s="95" t="e">
        <f>SUMIFS(#REF!,#REF!,A67,#REF!,$B$6,#REF!,"GASOLINA")</f>
        <v>#REF!</v>
      </c>
      <c r="C67" s="73" t="e">
        <f>SUMIFS(#REF!,#REF!,A67,#REF!,$C$6,#REF!,"GASOLINA")</f>
        <v>#REF!</v>
      </c>
      <c r="D67" s="46" t="e">
        <f>SUMIFS(#REF!,#REF!,A67,#REF!,$D$6,#REF!,"GASOLINA")</f>
        <v>#REF!</v>
      </c>
      <c r="E67" s="91" t="e">
        <f>SUMIFS(#REF!,#REF!,A67,#REF!,$E$6,#REF!,"GASOLINA")</f>
        <v>#REF!</v>
      </c>
      <c r="F67" s="91" t="e">
        <f>SUMIFS(#REF!,#REF!,A67,#REF!,$F$6,#REF!,"GASOLINA")</f>
        <v>#REF!</v>
      </c>
      <c r="G67" s="46" t="e">
        <f>SUMIFS(#REF!,#REF!,A67,#REF!,$G$6,#REF!,"GASOLINA")</f>
        <v>#REF!</v>
      </c>
      <c r="H67" s="46" t="e">
        <f>SUMIFS(#REF!,#REF!,A67,#REF!,$H$6,#REF!,"GASOLINA")</f>
        <v>#REF!</v>
      </c>
      <c r="I67" s="46" t="e">
        <f>SUMIFS(#REF!,#REF!,A67,#REF!,$I$6,#REF!,"GASOLINA")</f>
        <v>#REF!</v>
      </c>
      <c r="J67" s="46" t="e">
        <f>SUMIFS(#REF!,#REF!,A67,#REF!,$J$6,#REF!,"GASOLINA")</f>
        <v>#REF!</v>
      </c>
      <c r="K67" s="46" t="e">
        <f>SUMIFS(#REF!,#REF!,A67,#REF!,$K$6,#REF!,"GASOLINA")</f>
        <v>#REF!</v>
      </c>
      <c r="L67" s="46" t="e">
        <f>SUMIFS(#REF!,#REF!,A67,#REF!,$L$6,#REF!,"GASOLINA")</f>
        <v>#REF!</v>
      </c>
      <c r="M67" s="46" t="e">
        <f>SUMIFS(#REF!,#REF!,A67,#REF!,$M$6,#REF!,"GASOLINA")</f>
        <v>#REF!</v>
      </c>
      <c r="N67" s="46" t="e">
        <f>SUM(Tabela1518[[#This Row],[JAN]:[DEZ]])</f>
        <v>#REF!</v>
      </c>
    </row>
    <row r="68" spans="1:14" x14ac:dyDescent="0.25">
      <c r="A68" s="59" t="s">
        <v>69</v>
      </c>
      <c r="B68" s="95" t="e">
        <f>SUMIFS(#REF!,#REF!,A68,#REF!,$B$6,#REF!,"GASOLINA")</f>
        <v>#REF!</v>
      </c>
      <c r="C68" s="73" t="e">
        <f>SUMIFS(#REF!,#REF!,A68,#REF!,$C$6,#REF!,"GASOLINA")</f>
        <v>#REF!</v>
      </c>
      <c r="D68" s="46" t="e">
        <f>SUMIFS(#REF!,#REF!,A68,#REF!,$D$6,#REF!,"GASOLINA")</f>
        <v>#REF!</v>
      </c>
      <c r="E68" s="91" t="e">
        <f>SUMIFS(#REF!,#REF!,A68,#REF!,$E$6,#REF!,"GASOLINA")</f>
        <v>#REF!</v>
      </c>
      <c r="F68" s="91" t="e">
        <f>SUMIFS(#REF!,#REF!,A68,#REF!,$F$6,#REF!,"GASOLINA")</f>
        <v>#REF!</v>
      </c>
      <c r="G68" s="46" t="e">
        <f>SUMIFS(#REF!,#REF!,A68,#REF!,$G$6,#REF!,"GASOLINA")</f>
        <v>#REF!</v>
      </c>
      <c r="H68" s="46" t="e">
        <f>SUMIFS(#REF!,#REF!,A68,#REF!,$H$6,#REF!,"GASOLINA")</f>
        <v>#REF!</v>
      </c>
      <c r="I68" s="46" t="e">
        <f>SUMIFS(#REF!,#REF!,A68,#REF!,$I$6,#REF!,"GASOLINA")</f>
        <v>#REF!</v>
      </c>
      <c r="J68" s="46" t="e">
        <f>SUMIFS(#REF!,#REF!,A68,#REF!,$J$6,#REF!,"GASOLINA")</f>
        <v>#REF!</v>
      </c>
      <c r="K68" s="46" t="e">
        <f>SUMIFS(#REF!,#REF!,A68,#REF!,$K$6,#REF!,"GASOLINA")</f>
        <v>#REF!</v>
      </c>
      <c r="L68" s="46" t="e">
        <f>SUMIFS(#REF!,#REF!,A68,#REF!,$L$6,#REF!,"GASOLINA")</f>
        <v>#REF!</v>
      </c>
      <c r="M68" s="46" t="e">
        <f>SUMIFS(#REF!,#REF!,A68,#REF!,$M$6,#REF!,"GASOLINA")</f>
        <v>#REF!</v>
      </c>
      <c r="N68" s="46" t="e">
        <f>SUM(Tabela1518[[#This Row],[JAN]:[DEZ]])</f>
        <v>#REF!</v>
      </c>
    </row>
    <row r="69" spans="1:14" x14ac:dyDescent="0.25">
      <c r="A69" s="62" t="s">
        <v>74</v>
      </c>
      <c r="B69" s="95" t="e">
        <f>SUMIFS(#REF!,#REF!,A69,#REF!,$B$6,#REF!,"GASOLINA")</f>
        <v>#REF!</v>
      </c>
      <c r="C69" s="73" t="e">
        <f>SUMIFS(#REF!,#REF!,A69,#REF!,$C$6,#REF!,"GASOLINA")</f>
        <v>#REF!</v>
      </c>
      <c r="D69" s="46" t="e">
        <f>SUMIFS(#REF!,#REF!,A69,#REF!,$D$6,#REF!,"GASOLINA")</f>
        <v>#REF!</v>
      </c>
      <c r="E69" s="91" t="e">
        <f>SUMIFS(#REF!,#REF!,A69,#REF!,$E$6,#REF!,"GASOLINA")</f>
        <v>#REF!</v>
      </c>
      <c r="F69" s="91" t="e">
        <f>SUMIFS(#REF!,#REF!,A69,#REF!,$F$6,#REF!,"GASOLINA")</f>
        <v>#REF!</v>
      </c>
      <c r="G69" s="46" t="e">
        <f>SUMIFS(#REF!,#REF!,A69,#REF!,$G$6,#REF!,"GASOLINA")</f>
        <v>#REF!</v>
      </c>
      <c r="H69" s="46" t="e">
        <f>SUMIFS(#REF!,#REF!,A69,#REF!,$H$6,#REF!,"GASOLINA")</f>
        <v>#REF!</v>
      </c>
      <c r="I69" s="46" t="e">
        <f>SUMIFS(#REF!,#REF!,A69,#REF!,$I$6,#REF!,"GASOLINA")</f>
        <v>#REF!</v>
      </c>
      <c r="J69" s="46" t="e">
        <f>SUMIFS(#REF!,#REF!,A69,#REF!,$J$6,#REF!,"GASOLINA")</f>
        <v>#REF!</v>
      </c>
      <c r="K69" s="46" t="e">
        <f>SUMIFS(#REF!,#REF!,A69,#REF!,$K$6,#REF!,"GASOLINA")</f>
        <v>#REF!</v>
      </c>
      <c r="L69" s="46" t="e">
        <f>SUMIFS(#REF!,#REF!,A69,#REF!,$L$6,#REF!,"GASOLINA")</f>
        <v>#REF!</v>
      </c>
      <c r="M69" s="46" t="e">
        <f>SUMIFS(#REF!,#REF!,A69,#REF!,$M$6,#REF!,"GASOLINA")</f>
        <v>#REF!</v>
      </c>
      <c r="N69" s="46" t="e">
        <f>SUM(Tabela1518[[#This Row],[JAN]:[DEZ]])</f>
        <v>#REF!</v>
      </c>
    </row>
    <row r="70" spans="1:14" x14ac:dyDescent="0.25">
      <c r="A70" s="59" t="s">
        <v>34</v>
      </c>
      <c r="B70" s="95" t="e">
        <f>SUMIFS(#REF!,#REF!,A70,#REF!,$B$6,#REF!,"GASOLINA")</f>
        <v>#REF!</v>
      </c>
      <c r="C70" s="73" t="e">
        <f>SUMIFS(#REF!,#REF!,A70,#REF!,$C$6,#REF!,"GASOLINA")</f>
        <v>#REF!</v>
      </c>
      <c r="D70" s="46" t="e">
        <f>SUMIFS(#REF!,#REF!,A70,#REF!,$D$6,#REF!,"GASOLINA")</f>
        <v>#REF!</v>
      </c>
      <c r="E70" s="91" t="e">
        <f>SUMIFS(#REF!,#REF!,A70,#REF!,$E$6,#REF!,"GASOLINA")</f>
        <v>#REF!</v>
      </c>
      <c r="F70" s="91" t="e">
        <f>SUMIFS(#REF!,#REF!,A70,#REF!,$F$6,#REF!,"GASOLINA")</f>
        <v>#REF!</v>
      </c>
      <c r="G70" s="46" t="e">
        <f>SUMIFS(#REF!,#REF!,A70,#REF!,$G$6,#REF!,"GASOLINA")</f>
        <v>#REF!</v>
      </c>
      <c r="H70" s="46" t="e">
        <f>SUMIFS(#REF!,#REF!,A70,#REF!,$H$6,#REF!,"GASOLINA")</f>
        <v>#REF!</v>
      </c>
      <c r="I70" s="46" t="e">
        <f>SUMIFS(#REF!,#REF!,A70,#REF!,$I$6,#REF!,"GASOLINA")</f>
        <v>#REF!</v>
      </c>
      <c r="J70" s="46" t="e">
        <f>SUMIFS(#REF!,#REF!,A70,#REF!,$J$6,#REF!,"GASOLINA")</f>
        <v>#REF!</v>
      </c>
      <c r="K70" s="46" t="e">
        <f>SUMIFS(#REF!,#REF!,A70,#REF!,$K$6,#REF!,"GASOLINA")</f>
        <v>#REF!</v>
      </c>
      <c r="L70" s="46" t="e">
        <f>SUMIFS(#REF!,#REF!,A70,#REF!,$L$6,#REF!,"GASOLINA")</f>
        <v>#REF!</v>
      </c>
      <c r="M70" s="46" t="e">
        <f>SUMIFS(#REF!,#REF!,A70,#REF!,$M$6,#REF!,"GASOLINA")</f>
        <v>#REF!</v>
      </c>
      <c r="N70" s="46" t="e">
        <f>SUM(Tabela1518[[#This Row],[JAN]:[DEZ]])</f>
        <v>#REF!</v>
      </c>
    </row>
    <row r="71" spans="1:14" x14ac:dyDescent="0.25">
      <c r="A71" s="62" t="s">
        <v>35</v>
      </c>
      <c r="B71" s="95" t="e">
        <f>SUMIFS(#REF!,#REF!,A71,#REF!,$B$6,#REF!,"GASOLINA")</f>
        <v>#REF!</v>
      </c>
      <c r="C71" s="73" t="e">
        <f>SUMIFS(#REF!,#REF!,A71,#REF!,$C$6,#REF!,"GASOLINA")</f>
        <v>#REF!</v>
      </c>
      <c r="D71" s="46" t="e">
        <f>SUMIFS(#REF!,#REF!,A71,#REF!,$D$6,#REF!,"GASOLINA")</f>
        <v>#REF!</v>
      </c>
      <c r="E71" s="91" t="e">
        <f>SUMIFS(#REF!,#REF!,A71,#REF!,$E$6,#REF!,"GASOLINA")</f>
        <v>#REF!</v>
      </c>
      <c r="F71" s="91" t="e">
        <f>SUMIFS(#REF!,#REF!,A71,#REF!,$F$6,#REF!,"GASOLINA")</f>
        <v>#REF!</v>
      </c>
      <c r="G71" s="46" t="e">
        <f>SUMIFS(#REF!,#REF!,A71,#REF!,$G$6,#REF!,"GASOLINA")</f>
        <v>#REF!</v>
      </c>
      <c r="H71" s="46" t="e">
        <f>SUMIFS(#REF!,#REF!,A71,#REF!,$H$6,#REF!,"GASOLINA")</f>
        <v>#REF!</v>
      </c>
      <c r="I71" s="46" t="e">
        <f>SUMIFS(#REF!,#REF!,A71,#REF!,$I$6,#REF!,"GASOLINA")</f>
        <v>#REF!</v>
      </c>
      <c r="J71" s="46" t="e">
        <f>SUMIFS(#REF!,#REF!,A71,#REF!,$J$6,#REF!,"GASOLINA")</f>
        <v>#REF!</v>
      </c>
      <c r="K71" s="46" t="e">
        <f>SUMIFS(#REF!,#REF!,A71,#REF!,$K$6,#REF!,"GASOLINA")</f>
        <v>#REF!</v>
      </c>
      <c r="L71" s="46" t="e">
        <f>SUMIFS(#REF!,#REF!,A71,#REF!,$L$6,#REF!,"GASOLINA")</f>
        <v>#REF!</v>
      </c>
      <c r="M71" s="46" t="e">
        <f>SUMIFS(#REF!,#REF!,A71,#REF!,$M$6,#REF!,"GASOLINA")</f>
        <v>#REF!</v>
      </c>
      <c r="N71" s="46" t="e">
        <f>SUM(Tabela1518[[#This Row],[JAN]:[DEZ]])</f>
        <v>#REF!</v>
      </c>
    </row>
    <row r="72" spans="1:14" x14ac:dyDescent="0.25">
      <c r="A72" s="59" t="s">
        <v>70</v>
      </c>
      <c r="B72" s="95" t="e">
        <f>SUMIFS(#REF!,#REF!,A72,#REF!,$B$6,#REF!,"GASOLINA")</f>
        <v>#REF!</v>
      </c>
      <c r="C72" s="73" t="e">
        <f>SUMIFS(#REF!,#REF!,A72,#REF!,$C$6,#REF!,"GASOLINA")</f>
        <v>#REF!</v>
      </c>
      <c r="D72" s="46" t="e">
        <f>SUMIFS(#REF!,#REF!,A72,#REF!,$D$6,#REF!,"GASOLINA")</f>
        <v>#REF!</v>
      </c>
      <c r="E72" s="91" t="e">
        <f>SUMIFS(#REF!,#REF!,A72,#REF!,$E$6,#REF!,"GASOLINA")</f>
        <v>#REF!</v>
      </c>
      <c r="F72" s="91" t="e">
        <f>SUMIFS(#REF!,#REF!,A72,#REF!,$F$6,#REF!,"GASOLINA")</f>
        <v>#REF!</v>
      </c>
      <c r="G72" s="46" t="e">
        <f>SUMIFS(#REF!,#REF!,A72,#REF!,$G$6,#REF!,"GASOLINA")</f>
        <v>#REF!</v>
      </c>
      <c r="H72" s="46" t="e">
        <f>SUMIFS(#REF!,#REF!,A72,#REF!,$H$6,#REF!,"GASOLINA")</f>
        <v>#REF!</v>
      </c>
      <c r="I72" s="46" t="e">
        <f>SUMIFS(#REF!,#REF!,A72,#REF!,$I$6,#REF!,"GASOLINA")</f>
        <v>#REF!</v>
      </c>
      <c r="J72" s="46" t="e">
        <f>SUMIFS(#REF!,#REF!,A72,#REF!,$J$6,#REF!,"GASOLINA")</f>
        <v>#REF!</v>
      </c>
      <c r="K72" s="46" t="e">
        <f>SUMIFS(#REF!,#REF!,A72,#REF!,$K$6,#REF!,"GASOLINA")</f>
        <v>#REF!</v>
      </c>
      <c r="L72" s="46" t="e">
        <f>SUMIFS(#REF!,#REF!,A72,#REF!,$L$6,#REF!,"GASOLINA")</f>
        <v>#REF!</v>
      </c>
      <c r="M72" s="46" t="e">
        <f>SUMIFS(#REF!,#REF!,A72,#REF!,$M$6,#REF!,"GASOLINA")</f>
        <v>#REF!</v>
      </c>
      <c r="N72" s="46" t="e">
        <f>SUM(Tabela1518[[#This Row],[JAN]:[DEZ]])</f>
        <v>#REF!</v>
      </c>
    </row>
    <row r="73" spans="1:14" x14ac:dyDescent="0.25">
      <c r="A73" s="59" t="s">
        <v>36</v>
      </c>
      <c r="B73" s="95" t="e">
        <f>SUMIFS(#REF!,#REF!,A73,#REF!,$B$6,#REF!,"GASOLINA")</f>
        <v>#REF!</v>
      </c>
      <c r="C73" s="73" t="e">
        <f>SUMIFS(#REF!,#REF!,A73,#REF!,$C$6,#REF!,"GASOLINA")</f>
        <v>#REF!</v>
      </c>
      <c r="D73" s="46" t="e">
        <f>SUMIFS(#REF!,#REF!,A73,#REF!,$D$6,#REF!,"GASOLINA")</f>
        <v>#REF!</v>
      </c>
      <c r="E73" s="91" t="e">
        <f>SUMIFS(#REF!,#REF!,A73,#REF!,$E$6,#REF!,"GASOLINA")</f>
        <v>#REF!</v>
      </c>
      <c r="F73" s="91" t="e">
        <f>SUMIFS(#REF!,#REF!,A73,#REF!,$F$6,#REF!,"GASOLINA")</f>
        <v>#REF!</v>
      </c>
      <c r="G73" s="46" t="e">
        <f>SUMIFS(#REF!,#REF!,A73,#REF!,$G$6,#REF!,"GASOLINA")</f>
        <v>#REF!</v>
      </c>
      <c r="H73" s="46" t="e">
        <f>SUMIFS(#REF!,#REF!,A73,#REF!,$H$6,#REF!,"GASOLINA")</f>
        <v>#REF!</v>
      </c>
      <c r="I73" s="46" t="e">
        <f>SUMIFS(#REF!,#REF!,A73,#REF!,$I$6,#REF!,"GASOLINA")</f>
        <v>#REF!</v>
      </c>
      <c r="J73" s="46" t="e">
        <f>SUMIFS(#REF!,#REF!,A73,#REF!,$J$6,#REF!,"GASOLINA")</f>
        <v>#REF!</v>
      </c>
      <c r="K73" s="46" t="e">
        <f>SUMIFS(#REF!,#REF!,A73,#REF!,$K$6,#REF!,"GASOLINA")</f>
        <v>#REF!</v>
      </c>
      <c r="L73" s="46" t="e">
        <f>SUMIFS(#REF!,#REF!,A73,#REF!,$L$6,#REF!,"GASOLINA")</f>
        <v>#REF!</v>
      </c>
      <c r="M73" s="46" t="e">
        <f>SUMIFS(#REF!,#REF!,A73,#REF!,$M$6,#REF!,"GASOLINA")</f>
        <v>#REF!</v>
      </c>
      <c r="N73" s="46" t="e">
        <f>SUM(Tabela1518[[#This Row],[JAN]:[DEZ]])</f>
        <v>#REF!</v>
      </c>
    </row>
    <row r="74" spans="1:14" x14ac:dyDescent="0.25">
      <c r="A74" s="62" t="s">
        <v>37</v>
      </c>
      <c r="B74" s="95" t="e">
        <f>SUMIFS(#REF!,#REF!,A74,#REF!,$B$6,#REF!,"GASOLINA")</f>
        <v>#REF!</v>
      </c>
      <c r="C74" s="73" t="e">
        <f>SUMIFS(#REF!,#REF!,A74,#REF!,$C$6,#REF!,"GASOLINA")</f>
        <v>#REF!</v>
      </c>
      <c r="D74" s="46" t="e">
        <f>SUMIFS(#REF!,#REF!,A74,#REF!,$D$6,#REF!,"GASOLINA")</f>
        <v>#REF!</v>
      </c>
      <c r="E74" s="91" t="e">
        <f>SUMIFS(#REF!,#REF!,A74,#REF!,$E$6,#REF!,"GASOLINA")</f>
        <v>#REF!</v>
      </c>
      <c r="F74" s="91" t="e">
        <f>SUMIFS(#REF!,#REF!,A74,#REF!,$F$6,#REF!,"GASOLINA")</f>
        <v>#REF!</v>
      </c>
      <c r="G74" s="46" t="e">
        <f>SUMIFS(#REF!,#REF!,A74,#REF!,$G$6,#REF!,"GASOLINA")</f>
        <v>#REF!</v>
      </c>
      <c r="H74" s="46" t="e">
        <f>SUMIFS(#REF!,#REF!,A74,#REF!,$H$6,#REF!,"GASOLINA")</f>
        <v>#REF!</v>
      </c>
      <c r="I74" s="46" t="e">
        <f>SUMIFS(#REF!,#REF!,A74,#REF!,$I$6,#REF!,"GASOLINA")</f>
        <v>#REF!</v>
      </c>
      <c r="J74" s="46" t="e">
        <f>SUMIFS(#REF!,#REF!,A74,#REF!,$J$6,#REF!,"GASOLINA")</f>
        <v>#REF!</v>
      </c>
      <c r="K74" s="46" t="e">
        <f>SUMIFS(#REF!,#REF!,A74,#REF!,$K$6,#REF!,"GASOLINA")</f>
        <v>#REF!</v>
      </c>
      <c r="L74" s="46" t="e">
        <f>SUMIFS(#REF!,#REF!,A74,#REF!,$L$6,#REF!,"GASOLINA")</f>
        <v>#REF!</v>
      </c>
      <c r="M74" s="46" t="e">
        <f>SUMIFS(#REF!,#REF!,A74,#REF!,$M$6,#REF!,"GASOLINA")</f>
        <v>#REF!</v>
      </c>
      <c r="N74" s="46" t="e">
        <f>SUM(Tabela1518[[#This Row],[JAN]:[DEZ]])</f>
        <v>#REF!</v>
      </c>
    </row>
    <row r="75" spans="1:14" x14ac:dyDescent="0.25">
      <c r="A75" s="59" t="s">
        <v>38</v>
      </c>
      <c r="B75" s="95" t="e">
        <f>SUMIFS(#REF!,#REF!,A75,#REF!,$B$6,#REF!,"GASOLINA")</f>
        <v>#REF!</v>
      </c>
      <c r="C75" s="73" t="e">
        <f>SUMIFS(#REF!,#REF!,A75,#REF!,$C$6,#REF!,"GASOLINA")</f>
        <v>#REF!</v>
      </c>
      <c r="D75" s="46" t="e">
        <f>SUMIFS(#REF!,#REF!,A75,#REF!,$D$6,#REF!,"GASOLINA")</f>
        <v>#REF!</v>
      </c>
      <c r="E75" s="91" t="e">
        <f>SUMIFS(#REF!,#REF!,A75,#REF!,$E$6,#REF!,"GASOLINA")</f>
        <v>#REF!</v>
      </c>
      <c r="F75" s="91" t="e">
        <f>SUMIFS(#REF!,#REF!,A75,#REF!,$F$6,#REF!,"GASOLINA")</f>
        <v>#REF!</v>
      </c>
      <c r="G75" s="46" t="e">
        <f>SUMIFS(#REF!,#REF!,A75,#REF!,$G$6,#REF!,"GASOLINA")</f>
        <v>#REF!</v>
      </c>
      <c r="H75" s="46" t="e">
        <f>SUMIFS(#REF!,#REF!,A75,#REF!,$H$6,#REF!,"GASOLINA")</f>
        <v>#REF!</v>
      </c>
      <c r="I75" s="46" t="e">
        <f>SUMIFS(#REF!,#REF!,A75,#REF!,$I$6,#REF!,"GASOLINA")</f>
        <v>#REF!</v>
      </c>
      <c r="J75" s="46" t="e">
        <f>SUMIFS(#REF!,#REF!,A75,#REF!,$J$6,#REF!,"GASOLINA")</f>
        <v>#REF!</v>
      </c>
      <c r="K75" s="46" t="e">
        <f>SUMIFS(#REF!,#REF!,A75,#REF!,$K$6,#REF!,"GASOLINA")</f>
        <v>#REF!</v>
      </c>
      <c r="L75" s="46" t="e">
        <f>SUMIFS(#REF!,#REF!,A75,#REF!,$L$6,#REF!,"GASOLINA")</f>
        <v>#REF!</v>
      </c>
      <c r="M75" s="46" t="e">
        <f>SUMIFS(#REF!,#REF!,A75,#REF!,$M$6,#REF!,"GASOLINA")</f>
        <v>#REF!</v>
      </c>
      <c r="N75" s="46" t="e">
        <f>SUM(Tabela1518[[#This Row],[JAN]:[DEZ]])</f>
        <v>#REF!</v>
      </c>
    </row>
    <row r="76" spans="1:14" x14ac:dyDescent="0.25">
      <c r="A76" s="59" t="s">
        <v>39</v>
      </c>
      <c r="B76" s="95" t="e">
        <f>SUMIFS(#REF!,#REF!,A76,#REF!,$B$6,#REF!,"GASOLINA")</f>
        <v>#REF!</v>
      </c>
      <c r="C76" s="73" t="e">
        <f>SUMIFS(#REF!,#REF!,A76,#REF!,$C$6,#REF!,"GASOLINA")</f>
        <v>#REF!</v>
      </c>
      <c r="D76" s="46" t="e">
        <f>SUMIFS(#REF!,#REF!,A76,#REF!,$D$6,#REF!,"GASOLINA")</f>
        <v>#REF!</v>
      </c>
      <c r="E76" s="91" t="e">
        <f>SUMIFS(#REF!,#REF!,A76,#REF!,$E$6,#REF!,"GASOLINA")</f>
        <v>#REF!</v>
      </c>
      <c r="F76" s="91" t="e">
        <f>SUMIFS(#REF!,#REF!,A76,#REF!,$F$6,#REF!,"GASOLINA")</f>
        <v>#REF!</v>
      </c>
      <c r="G76" s="46" t="e">
        <f>SUMIFS(#REF!,#REF!,A76,#REF!,$G$6,#REF!,"GASOLINA")</f>
        <v>#REF!</v>
      </c>
      <c r="H76" s="46" t="e">
        <f>SUMIFS(#REF!,#REF!,A76,#REF!,$H$6,#REF!,"GASOLINA")</f>
        <v>#REF!</v>
      </c>
      <c r="I76" s="46" t="e">
        <f>SUMIFS(#REF!,#REF!,A76,#REF!,$I$6,#REF!,"GASOLINA")</f>
        <v>#REF!</v>
      </c>
      <c r="J76" s="46" t="e">
        <f>SUMIFS(#REF!,#REF!,A76,#REF!,$J$6,#REF!,"GASOLINA")</f>
        <v>#REF!</v>
      </c>
      <c r="K76" s="46" t="e">
        <f>SUMIFS(#REF!,#REF!,A76,#REF!,$K$6,#REF!,"GASOLINA")</f>
        <v>#REF!</v>
      </c>
      <c r="L76" s="46" t="e">
        <f>SUMIFS(#REF!,#REF!,A76,#REF!,$L$6,#REF!,"GASOLINA")</f>
        <v>#REF!</v>
      </c>
      <c r="M76" s="46" t="e">
        <f>SUMIFS(#REF!,#REF!,A76,#REF!,$M$6,#REF!,"GASOLINA")</f>
        <v>#REF!</v>
      </c>
      <c r="N76" s="46" t="e">
        <f>SUM(Tabela1518[[#This Row],[JAN]:[DEZ]])</f>
        <v>#REF!</v>
      </c>
    </row>
    <row r="77" spans="1:14" x14ac:dyDescent="0.25">
      <c r="A77" s="59" t="s">
        <v>40</v>
      </c>
      <c r="B77" s="95" t="e">
        <f>SUMIFS(#REF!,#REF!,A77,#REF!,$B$6,#REF!,"GASOLINA")</f>
        <v>#REF!</v>
      </c>
      <c r="C77" s="73" t="e">
        <f>SUMIFS(#REF!,#REF!,A77,#REF!,$C$6,#REF!,"GASOLINA")</f>
        <v>#REF!</v>
      </c>
      <c r="D77" s="46" t="e">
        <f>SUMIFS(#REF!,#REF!,A77,#REF!,$D$6,#REF!,"GASOLINA")</f>
        <v>#REF!</v>
      </c>
      <c r="E77" s="91" t="e">
        <f>SUMIFS(#REF!,#REF!,A77,#REF!,$E$6,#REF!,"GASOLINA")</f>
        <v>#REF!</v>
      </c>
      <c r="F77" s="91" t="e">
        <f>SUMIFS(#REF!,#REF!,A77,#REF!,$F$6,#REF!,"GASOLINA")</f>
        <v>#REF!</v>
      </c>
      <c r="G77" s="46" t="e">
        <f>SUMIFS(#REF!,#REF!,A77,#REF!,$G$6,#REF!,"GASOLINA")</f>
        <v>#REF!</v>
      </c>
      <c r="H77" s="46" t="e">
        <f>SUMIFS(#REF!,#REF!,A77,#REF!,$H$6,#REF!,"GASOLINA")</f>
        <v>#REF!</v>
      </c>
      <c r="I77" s="46" t="e">
        <f>SUMIFS(#REF!,#REF!,A77,#REF!,$I$6,#REF!,"GASOLINA")</f>
        <v>#REF!</v>
      </c>
      <c r="J77" s="46" t="e">
        <f>SUMIFS(#REF!,#REF!,A77,#REF!,$J$6,#REF!,"GASOLINA")</f>
        <v>#REF!</v>
      </c>
      <c r="K77" s="46" t="e">
        <f>SUMIFS(#REF!,#REF!,A77,#REF!,$K$6,#REF!,"GASOLINA")</f>
        <v>#REF!</v>
      </c>
      <c r="L77" s="46" t="e">
        <f>SUMIFS(#REF!,#REF!,A77,#REF!,$L$6,#REF!,"GASOLINA")</f>
        <v>#REF!</v>
      </c>
      <c r="M77" s="46" t="e">
        <f>SUMIFS(#REF!,#REF!,A77,#REF!,$M$6,#REF!,"GASOLINA")</f>
        <v>#REF!</v>
      </c>
      <c r="N77" s="46" t="e">
        <f>SUM(Tabela1518[[#This Row],[JAN]:[DEZ]])</f>
        <v>#REF!</v>
      </c>
    </row>
    <row r="78" spans="1:14" x14ac:dyDescent="0.25">
      <c r="A78" s="59" t="s">
        <v>41</v>
      </c>
      <c r="B78" s="95" t="e">
        <f>SUMIFS(#REF!,#REF!,A78,#REF!,$B$6,#REF!,"GASOLINA")</f>
        <v>#REF!</v>
      </c>
      <c r="C78" s="73" t="e">
        <f>SUMIFS(#REF!,#REF!,A78,#REF!,$C$6,#REF!,"GASOLINA")</f>
        <v>#REF!</v>
      </c>
      <c r="D78" s="46" t="e">
        <f>SUMIFS(#REF!,#REF!,A78,#REF!,$D$6,#REF!,"GASOLINA")</f>
        <v>#REF!</v>
      </c>
      <c r="E78" s="91" t="e">
        <f>SUMIFS(#REF!,#REF!,A78,#REF!,$E$6,#REF!,"GASOLINA")</f>
        <v>#REF!</v>
      </c>
      <c r="F78" s="91" t="e">
        <f>SUMIFS(#REF!,#REF!,A78,#REF!,$F$6,#REF!,"GASOLINA")</f>
        <v>#REF!</v>
      </c>
      <c r="G78" s="46" t="e">
        <f>SUMIFS(#REF!,#REF!,A78,#REF!,$G$6,#REF!,"GASOLINA")</f>
        <v>#REF!</v>
      </c>
      <c r="H78" s="46" t="e">
        <f>SUMIFS(#REF!,#REF!,A78,#REF!,$H$6,#REF!,"GASOLINA")</f>
        <v>#REF!</v>
      </c>
      <c r="I78" s="46" t="e">
        <f>SUMIFS(#REF!,#REF!,A78,#REF!,$I$6,#REF!,"GASOLINA")</f>
        <v>#REF!</v>
      </c>
      <c r="J78" s="46" t="e">
        <f>SUMIFS(#REF!,#REF!,A78,#REF!,$J$6,#REF!,"GASOLINA")</f>
        <v>#REF!</v>
      </c>
      <c r="K78" s="46" t="e">
        <f>SUMIFS(#REF!,#REF!,A78,#REF!,$K$6,#REF!,"GASOLINA")</f>
        <v>#REF!</v>
      </c>
      <c r="L78" s="46" t="e">
        <f>SUMIFS(#REF!,#REF!,A78,#REF!,$L$6,#REF!,"GASOLINA")</f>
        <v>#REF!</v>
      </c>
      <c r="M78" s="46" t="e">
        <f>SUMIFS(#REF!,#REF!,A78,#REF!,$M$6,#REF!,"GASOLINA")</f>
        <v>#REF!</v>
      </c>
      <c r="N78" s="46" t="e">
        <f>SUM(Tabela1518[[#This Row],[JAN]:[DEZ]])</f>
        <v>#REF!</v>
      </c>
    </row>
    <row r="79" spans="1:14" x14ac:dyDescent="0.25">
      <c r="A79" s="59" t="s">
        <v>42</v>
      </c>
      <c r="B79" s="95" t="e">
        <f>SUMIFS(#REF!,#REF!,A79,#REF!,$B$6,#REF!,"GASOLINA")</f>
        <v>#REF!</v>
      </c>
      <c r="C79" s="73" t="e">
        <f>SUMIFS(#REF!,#REF!,A79,#REF!,$C$6,#REF!,"GASOLINA")</f>
        <v>#REF!</v>
      </c>
      <c r="D79" s="46" t="e">
        <f>SUMIFS(#REF!,#REF!,A79,#REF!,$D$6,#REF!,"GASOLINA")</f>
        <v>#REF!</v>
      </c>
      <c r="E79" s="91" t="e">
        <f>SUMIFS(#REF!,#REF!,A79,#REF!,$E$6,#REF!,"GASOLINA")</f>
        <v>#REF!</v>
      </c>
      <c r="F79" s="91" t="e">
        <f>SUMIFS(#REF!,#REF!,A79,#REF!,$F$6,#REF!,"GASOLINA")</f>
        <v>#REF!</v>
      </c>
      <c r="G79" s="46" t="e">
        <f>SUMIFS(#REF!,#REF!,A79,#REF!,$G$6,#REF!,"GASOLINA")</f>
        <v>#REF!</v>
      </c>
      <c r="H79" s="46" t="e">
        <f>SUMIFS(#REF!,#REF!,A79,#REF!,$H$6,#REF!,"GASOLINA")</f>
        <v>#REF!</v>
      </c>
      <c r="I79" s="46" t="e">
        <f>SUMIFS(#REF!,#REF!,A79,#REF!,$I$6,#REF!,"GASOLINA")</f>
        <v>#REF!</v>
      </c>
      <c r="J79" s="46" t="e">
        <f>SUMIFS(#REF!,#REF!,A79,#REF!,$J$6,#REF!,"GASOLINA")</f>
        <v>#REF!</v>
      </c>
      <c r="K79" s="46" t="e">
        <f>SUMIFS(#REF!,#REF!,A79,#REF!,$K$6,#REF!,"GASOLINA")</f>
        <v>#REF!</v>
      </c>
      <c r="L79" s="46" t="e">
        <f>SUMIFS(#REF!,#REF!,A79,#REF!,$L$6,#REF!,"GASOLINA")</f>
        <v>#REF!</v>
      </c>
      <c r="M79" s="46" t="e">
        <f>SUMIFS(#REF!,#REF!,A79,#REF!,$M$6,#REF!,"GASOLINA")</f>
        <v>#REF!</v>
      </c>
      <c r="N79" s="46" t="e">
        <f>SUM(Tabela1518[[#This Row],[JAN]:[DEZ]])</f>
        <v>#REF!</v>
      </c>
    </row>
    <row r="80" spans="1:14" ht="15.75" thickBot="1" x14ac:dyDescent="0.3">
      <c r="A80" s="62" t="s">
        <v>43</v>
      </c>
      <c r="B80" s="96" t="e">
        <f>SUMIFS(#REF!,#REF!,A80,#REF!,$B$6,#REF!,"GASOLINA")</f>
        <v>#REF!</v>
      </c>
      <c r="C80" s="97" t="e">
        <f>SUMIFS(#REF!,#REF!,A80,#REF!,$C$6,#REF!,"GASOLINA")</f>
        <v>#REF!</v>
      </c>
      <c r="D80" s="79" t="e">
        <f>SUMIFS(#REF!,#REF!,A80,#REF!,$D$6,#REF!,"GASOLINA")</f>
        <v>#REF!</v>
      </c>
      <c r="E80" s="98" t="e">
        <f>SUMIFS(#REF!,#REF!,A80,#REF!,$E$6,#REF!,"GASOLINA")</f>
        <v>#REF!</v>
      </c>
      <c r="F80" s="98" t="e">
        <f>SUMIFS(#REF!,#REF!,A80,#REF!,$F$6,#REF!,"GASOLINA")</f>
        <v>#REF!</v>
      </c>
      <c r="G80" s="79" t="e">
        <f>SUMIFS(#REF!,#REF!,A80,#REF!,$G$6,#REF!,"GASOLINA")</f>
        <v>#REF!</v>
      </c>
      <c r="H80" s="79" t="e">
        <f>SUMIFS(#REF!,#REF!,A80,#REF!,$H$6,#REF!,"GASOLINA")</f>
        <v>#REF!</v>
      </c>
      <c r="I80" s="79" t="e">
        <f>SUMIFS(#REF!,#REF!,A80,#REF!,$I$6,#REF!,"GASOLINA")</f>
        <v>#REF!</v>
      </c>
      <c r="J80" s="79" t="e">
        <f>SUMIFS(#REF!,#REF!,A80,#REF!,$J$6,#REF!,"GASOLINA")</f>
        <v>#REF!</v>
      </c>
      <c r="K80" s="79" t="e">
        <f>SUMIFS(#REF!,#REF!,A80,#REF!,$K$6,#REF!,"GASOLINA")</f>
        <v>#REF!</v>
      </c>
      <c r="L80" s="79" t="e">
        <f>SUMIFS(#REF!,#REF!,A80,#REF!,$L$6,#REF!,"GASOLINA")</f>
        <v>#REF!</v>
      </c>
      <c r="M80" s="79" t="e">
        <f>SUMIFS(#REF!,#REF!,A80,#REF!,$M$6,#REF!,"GASOLINA")</f>
        <v>#REF!</v>
      </c>
      <c r="N80" s="46" t="e">
        <f>SUM(Tabela1518[[#This Row],[JAN]:[DEZ]])</f>
        <v>#REF!</v>
      </c>
    </row>
    <row r="81" spans="1:14" x14ac:dyDescent="0.25">
      <c r="A81" s="59"/>
      <c r="B81" s="95" t="e">
        <f>SUBTOTAL(109,Tabela1518[JAN])</f>
        <v>#REF!</v>
      </c>
      <c r="C81" s="95" t="e">
        <f>SUBTOTAL(109,Tabela1518[FEV])</f>
        <v>#REF!</v>
      </c>
      <c r="D81" s="95" t="e">
        <f>SUBTOTAL(109,Tabela1518[MAR])</f>
        <v>#REF!</v>
      </c>
      <c r="E81" s="95" t="e">
        <f>SUBTOTAL(109,Tabela1518[ABR])</f>
        <v>#REF!</v>
      </c>
      <c r="F81" s="95" t="e">
        <f>SUBTOTAL(109,Tabela1518[MAI])</f>
        <v>#REF!</v>
      </c>
      <c r="G81" s="95" t="e">
        <f>SUBTOTAL(109,Tabela1518[JUN])</f>
        <v>#REF!</v>
      </c>
      <c r="H81" s="95" t="e">
        <f>SUBTOTAL(109,Tabela1518[JUL])</f>
        <v>#REF!</v>
      </c>
      <c r="I81" s="95" t="e">
        <f>SUBTOTAL(109,Tabela1518[AGO])</f>
        <v>#REF!</v>
      </c>
      <c r="J81" s="95" t="e">
        <f>SUBTOTAL(109,Tabela1518[SET])</f>
        <v>#REF!</v>
      </c>
      <c r="K81" s="95" t="e">
        <f>SUBTOTAL(109,Tabela1518[OUT])</f>
        <v>#REF!</v>
      </c>
      <c r="L81" s="95" t="e">
        <f>SUBTOTAL(109,Tabela1518[NOV])</f>
        <v>#REF!</v>
      </c>
      <c r="M81" s="95" t="e">
        <f>SUBTOTAL(109,Tabela1518[DEZ])</f>
        <v>#REF!</v>
      </c>
      <c r="N81" s="95" t="e">
        <f>SUBTOTAL(109,Tabela1518[TOTAL])</f>
        <v>#REF!</v>
      </c>
    </row>
    <row r="83" spans="1:14" ht="15.75" thickBot="1" x14ac:dyDescent="0.3">
      <c r="A83" s="167" t="s">
        <v>96</v>
      </c>
      <c r="B83" s="167"/>
      <c r="C83" s="167"/>
      <c r="D83" s="167"/>
      <c r="E83" s="167"/>
      <c r="F83" s="167"/>
      <c r="G83" s="167"/>
      <c r="H83" s="167"/>
      <c r="I83" s="167"/>
      <c r="J83" s="167"/>
      <c r="K83" s="167"/>
      <c r="L83" s="167"/>
    </row>
    <row r="84" spans="1:14" x14ac:dyDescent="0.25">
      <c r="A84" s="51" t="s">
        <v>0</v>
      </c>
      <c r="B84" s="94" t="s">
        <v>97</v>
      </c>
      <c r="C84" s="94" t="s">
        <v>98</v>
      </c>
      <c r="D84" s="94" t="s">
        <v>99</v>
      </c>
      <c r="E84" s="94" t="s">
        <v>100</v>
      </c>
      <c r="F84" s="94" t="s">
        <v>101</v>
      </c>
      <c r="G84" s="94" t="s">
        <v>102</v>
      </c>
      <c r="H84" s="94" t="s">
        <v>103</v>
      </c>
      <c r="I84" s="94" t="s">
        <v>104</v>
      </c>
      <c r="J84" s="94" t="s">
        <v>105</v>
      </c>
      <c r="K84" s="94" t="s">
        <v>106</v>
      </c>
      <c r="L84" s="94" t="s">
        <v>107</v>
      </c>
      <c r="M84" s="94" t="s">
        <v>108</v>
      </c>
    </row>
    <row r="85" spans="1:14" x14ac:dyDescent="0.25">
      <c r="A85" s="54" t="s">
        <v>2</v>
      </c>
      <c r="B85" s="95" t="e">
        <f>SUMIFS(#REF!,#REF!,A85,#REF!,$B$84,#REF!,"DIESEL")</f>
        <v>#REF!</v>
      </c>
      <c r="C85" s="46" t="e">
        <f>SUMIFS(#REF!,#REF!,A85,#REF!,$C$84,#REF!,"DIESEL")</f>
        <v>#REF!</v>
      </c>
      <c r="D85" s="46" t="e">
        <f>SUMIFS(#REF!,#REF!,A85,#REF!,$D$84,#REF!,"DIESEL")</f>
        <v>#REF!</v>
      </c>
      <c r="E85" s="46" t="e">
        <f>SUMIFS(#REF!,#REF!,A85,#REF!,$E$84,#REF!,"DIESEL")</f>
        <v>#REF!</v>
      </c>
      <c r="F85" s="46" t="e">
        <f>SUMIFS(#REF!,#REF!,A85,#REF!,$F$84,#REF!,"DIESEL")</f>
        <v>#REF!</v>
      </c>
      <c r="G85" s="46" t="e">
        <f>SUMIFS(#REF!,#REF!,A85,#REF!,$G$84,#REF!,"DIESEL")</f>
        <v>#REF!</v>
      </c>
      <c r="H85" s="46" t="e">
        <f>SUMIFS(#REF!,#REF!,A85,#REF!,$H$84,#REF!,"DIESEL")</f>
        <v>#REF!</v>
      </c>
      <c r="I85" s="46" t="e">
        <f>SUMIFS(#REF!,#REF!,A85,#REF!,$I$84,#REF!,"DIESEL")</f>
        <v>#REF!</v>
      </c>
      <c r="J85" s="91" t="e">
        <f>SUMIFS(#REF!,#REF!,A85,#REF!,$J$84,#REF!,"DIESEL")</f>
        <v>#REF!</v>
      </c>
      <c r="K85" s="46" t="e">
        <f>SUMIFS(#REF!,#REF!,A85,#REF!,$K$84,#REF!,"DIESEL")</f>
        <v>#REF!</v>
      </c>
      <c r="L85" s="46" t="e">
        <f>SUMIFS(#REF!,#REF!,A85,#REF!,$L$84,#REF!,"DIESEL")</f>
        <v>#REF!</v>
      </c>
      <c r="M85" s="46" t="e">
        <f>SUMIFS(#REF!,#REF!,A85,#REF!,$M$84,#REF!,"DIESEL")</f>
        <v>#REF!</v>
      </c>
    </row>
    <row r="86" spans="1:14" x14ac:dyDescent="0.25">
      <c r="A86" s="59" t="s">
        <v>45</v>
      </c>
      <c r="B86" s="95" t="e">
        <f>SUMIFS(#REF!,#REF!,A86,#REF!,$B$84,#REF!,"DIESEL")</f>
        <v>#REF!</v>
      </c>
      <c r="C86" s="46" t="e">
        <f>SUMIFS(#REF!,#REF!,A86,#REF!,$C$84,#REF!,"DIESEL")</f>
        <v>#REF!</v>
      </c>
      <c r="D86" s="46" t="e">
        <f>SUMIFS(#REF!,#REF!,A86,#REF!,$D$84,#REF!,"DIESEL")</f>
        <v>#REF!</v>
      </c>
      <c r="E86" s="46" t="e">
        <f>SUMIFS(#REF!,#REF!,A86,#REF!,$E$84,#REF!,"DIESEL")</f>
        <v>#REF!</v>
      </c>
      <c r="F86" s="46" t="e">
        <f>SUMIFS(#REF!,#REF!,A86,#REF!,$F$84,#REF!,"DIESEL")</f>
        <v>#REF!</v>
      </c>
      <c r="G86" s="46" t="e">
        <f>SUMIFS(#REF!,#REF!,A86,#REF!,$G$84,#REF!,"DIESEL")</f>
        <v>#REF!</v>
      </c>
      <c r="H86" s="46" t="e">
        <f>SUMIFS(#REF!,#REF!,A86,#REF!,$H$84,#REF!,"DIESEL")</f>
        <v>#REF!</v>
      </c>
      <c r="I86" s="46" t="e">
        <f>SUMIFS(#REF!,#REF!,A86,#REF!,$I$84,#REF!,"DIESEL")</f>
        <v>#REF!</v>
      </c>
      <c r="J86" s="91" t="e">
        <f>SUMIFS(#REF!,#REF!,A86,#REF!,$J$84,#REF!,"DIESEL")</f>
        <v>#REF!</v>
      </c>
      <c r="K86" s="46" t="e">
        <f>SUMIFS(#REF!,#REF!,A86,#REF!,$K$84,#REF!,"DIESEL")</f>
        <v>#REF!</v>
      </c>
      <c r="L86" s="46" t="e">
        <f>SUMIFS(#REF!,#REF!,A86,#REF!,$L$84,#REF!,"DIESEL")</f>
        <v>#REF!</v>
      </c>
      <c r="M86" s="46" t="e">
        <f>SUMIFS(#REF!,#REF!,A86,#REF!,$M$84,#REF!,"DIESEL")</f>
        <v>#REF!</v>
      </c>
    </row>
    <row r="87" spans="1:14" x14ac:dyDescent="0.25">
      <c r="A87" s="62" t="s">
        <v>3</v>
      </c>
      <c r="B87" s="95" t="e">
        <f>SUMIFS(#REF!,#REF!,A87,#REF!,$B$84,#REF!,"DIESEL")</f>
        <v>#REF!</v>
      </c>
      <c r="C87" s="46" t="e">
        <f>SUMIFS(#REF!,#REF!,A87,#REF!,$C$84,#REF!,"DIESEL")</f>
        <v>#REF!</v>
      </c>
      <c r="D87" s="46" t="e">
        <f>SUMIFS(#REF!,#REF!,A87,#REF!,$D$84,#REF!,"DIESEL")</f>
        <v>#REF!</v>
      </c>
      <c r="E87" s="46" t="e">
        <f>SUMIFS(#REF!,#REF!,A87,#REF!,$E$84,#REF!,"DIESEL")</f>
        <v>#REF!</v>
      </c>
      <c r="F87" s="46" t="e">
        <f>SUMIFS(#REF!,#REF!,A87,#REF!,$F$84,#REF!,"DIESEL")</f>
        <v>#REF!</v>
      </c>
      <c r="G87" s="46" t="e">
        <f>SUMIFS(#REF!,#REF!,A87,#REF!,$G$84,#REF!,"DIESEL")</f>
        <v>#REF!</v>
      </c>
      <c r="H87" s="46" t="e">
        <f>SUMIFS(#REF!,#REF!,A87,#REF!,$H$84,#REF!,"DIESEL")</f>
        <v>#REF!</v>
      </c>
      <c r="I87" s="46" t="e">
        <f>SUMIFS(#REF!,#REF!,A87,#REF!,$I$84,#REF!,"DIESEL")</f>
        <v>#REF!</v>
      </c>
      <c r="J87" s="91" t="e">
        <f>SUMIFS(#REF!,#REF!,A87,#REF!,$J$84,#REF!,"DIESEL")</f>
        <v>#REF!</v>
      </c>
      <c r="K87" s="46" t="e">
        <f>SUMIFS(#REF!,#REF!,A87,#REF!,$K$84,#REF!,"DIESEL")</f>
        <v>#REF!</v>
      </c>
      <c r="L87" s="46" t="e">
        <f>SUMIFS(#REF!,#REF!,A87,#REF!,$L$84,#REF!,"DIESEL")</f>
        <v>#REF!</v>
      </c>
      <c r="M87" s="46" t="e">
        <f>SUMIFS(#REF!,#REF!,A87,#REF!,$M$84,#REF!,"DIESEL")</f>
        <v>#REF!</v>
      </c>
    </row>
    <row r="88" spans="1:14" x14ac:dyDescent="0.25">
      <c r="A88" s="62" t="s">
        <v>46</v>
      </c>
      <c r="B88" s="95" t="e">
        <f>SUMIFS(#REF!,#REF!,A88,#REF!,$B$84,#REF!,"DIESEL")</f>
        <v>#REF!</v>
      </c>
      <c r="C88" s="46" t="e">
        <f>SUMIFS(#REF!,#REF!,A88,#REF!,$C$84,#REF!,"DIESEL")</f>
        <v>#REF!</v>
      </c>
      <c r="D88" s="46" t="e">
        <f>SUMIFS(#REF!,#REF!,A88,#REF!,$D$84,#REF!,"DIESEL")</f>
        <v>#REF!</v>
      </c>
      <c r="E88" s="46" t="e">
        <f>SUMIFS(#REF!,#REF!,A88,#REF!,$E$84,#REF!,"DIESEL")</f>
        <v>#REF!</v>
      </c>
      <c r="F88" s="46" t="e">
        <f>SUMIFS(#REF!,#REF!,A88,#REF!,$F$84,#REF!,"DIESEL")</f>
        <v>#REF!</v>
      </c>
      <c r="G88" s="46" t="e">
        <f>SUMIFS(#REF!,#REF!,A88,#REF!,$G$84,#REF!,"DIESEL")</f>
        <v>#REF!</v>
      </c>
      <c r="H88" s="46" t="e">
        <f>SUMIFS(#REF!,#REF!,A88,#REF!,$H$84,#REF!,"DIESEL")</f>
        <v>#REF!</v>
      </c>
      <c r="I88" s="46" t="e">
        <f>SUMIFS(#REF!,#REF!,A88,#REF!,$I$84,#REF!,"DIESEL")</f>
        <v>#REF!</v>
      </c>
      <c r="J88" s="91" t="e">
        <f>SUMIFS(#REF!,#REF!,A88,#REF!,$J$84,#REF!,"DIESEL")</f>
        <v>#REF!</v>
      </c>
      <c r="K88" s="46" t="e">
        <f>SUMIFS(#REF!,#REF!,A88,#REF!,$K$84,#REF!,"DIESEL")</f>
        <v>#REF!</v>
      </c>
      <c r="L88" s="46" t="e">
        <f>SUMIFS(#REF!,#REF!,A88,#REF!,$L$84,#REF!,"DIESEL")</f>
        <v>#REF!</v>
      </c>
      <c r="M88" s="46" t="e">
        <f>SUMIFS(#REF!,#REF!,A88,#REF!,$M$84,#REF!,"DIESEL")</f>
        <v>#REF!</v>
      </c>
    </row>
    <row r="89" spans="1:14" x14ac:dyDescent="0.25">
      <c r="A89" s="59" t="s">
        <v>47</v>
      </c>
      <c r="B89" s="95" t="e">
        <f>SUMIFS(#REF!,#REF!,A89,#REF!,$B$84,#REF!,"DIESEL")</f>
        <v>#REF!</v>
      </c>
      <c r="C89" s="46" t="e">
        <f>SUMIFS(#REF!,#REF!,A89,#REF!,$C$84,#REF!,"DIESEL")</f>
        <v>#REF!</v>
      </c>
      <c r="D89" s="46" t="e">
        <f>SUMIFS(#REF!,#REF!,A89,#REF!,$D$84,#REF!,"DIESEL")</f>
        <v>#REF!</v>
      </c>
      <c r="E89" s="46" t="e">
        <f>SUMIFS(#REF!,#REF!,A89,#REF!,$E$84,#REF!,"DIESEL")</f>
        <v>#REF!</v>
      </c>
      <c r="F89" s="46" t="e">
        <f>SUMIFS(#REF!,#REF!,A89,#REF!,$F$84,#REF!,"DIESEL")</f>
        <v>#REF!</v>
      </c>
      <c r="G89" s="46" t="e">
        <f>SUMIFS(#REF!,#REF!,A89,#REF!,$G$84,#REF!,"DIESEL")</f>
        <v>#REF!</v>
      </c>
      <c r="H89" s="46" t="e">
        <f>SUMIFS(#REF!,#REF!,A89,#REF!,$H$84,#REF!,"DIESEL")</f>
        <v>#REF!</v>
      </c>
      <c r="I89" s="46" t="e">
        <f>SUMIFS(#REF!,#REF!,A89,#REF!,$I$84,#REF!,"DIESEL")</f>
        <v>#REF!</v>
      </c>
      <c r="J89" s="91" t="e">
        <f>SUMIFS(#REF!,#REF!,A89,#REF!,$J$84,#REF!,"DIESEL")</f>
        <v>#REF!</v>
      </c>
      <c r="K89" s="46" t="e">
        <f>SUMIFS(#REF!,#REF!,A89,#REF!,$K$84,#REF!,"DIESEL")</f>
        <v>#REF!</v>
      </c>
      <c r="L89" s="46" t="e">
        <f>SUMIFS(#REF!,#REF!,A89,#REF!,$L$84,#REF!,"DIESEL")</f>
        <v>#REF!</v>
      </c>
      <c r="M89" s="46" t="e">
        <f>SUMIFS(#REF!,#REF!,A89,#REF!,$M$84,#REF!,"DIESEL")</f>
        <v>#REF!</v>
      </c>
    </row>
    <row r="90" spans="1:14" x14ac:dyDescent="0.25">
      <c r="A90" s="59" t="s">
        <v>71</v>
      </c>
      <c r="B90" s="95" t="e">
        <f>SUMIFS(#REF!,#REF!,A90,#REF!,$B$84,#REF!,"DIESEL")</f>
        <v>#REF!</v>
      </c>
      <c r="C90" s="46" t="e">
        <f>SUMIFS(#REF!,#REF!,A90,#REF!,$C$84,#REF!,"DIESEL")</f>
        <v>#REF!</v>
      </c>
      <c r="D90" s="46" t="e">
        <f>SUMIFS(#REF!,#REF!,A90,#REF!,$D$84,#REF!,"DIESEL")</f>
        <v>#REF!</v>
      </c>
      <c r="E90" s="46" t="e">
        <f>SUMIFS(#REF!,#REF!,A90,#REF!,$E$84,#REF!,"DIESEL")</f>
        <v>#REF!</v>
      </c>
      <c r="F90" s="46" t="e">
        <f>SUMIFS(#REF!,#REF!,A90,#REF!,$F$84,#REF!,"DIESEL")</f>
        <v>#REF!</v>
      </c>
      <c r="G90" s="46" t="e">
        <f>SUMIFS(#REF!,#REF!,A90,#REF!,$G$84,#REF!,"DIESEL")</f>
        <v>#REF!</v>
      </c>
      <c r="H90" s="46" t="e">
        <f>SUMIFS(#REF!,#REF!,A90,#REF!,$H$84,#REF!,"DIESEL")</f>
        <v>#REF!</v>
      </c>
      <c r="I90" s="46" t="e">
        <f>SUMIFS(#REF!,#REF!,A90,#REF!,$I$84,#REF!,"DIESEL")</f>
        <v>#REF!</v>
      </c>
      <c r="J90" s="91" t="e">
        <f>SUMIFS(#REF!,#REF!,A90,#REF!,$J$84,#REF!,"DIESEL")</f>
        <v>#REF!</v>
      </c>
      <c r="K90" s="46" t="e">
        <f>SUMIFS(#REF!,#REF!,A90,#REF!,$K$84,#REF!,"DIESEL")</f>
        <v>#REF!</v>
      </c>
      <c r="L90" s="46" t="e">
        <f>SUMIFS(#REF!,#REF!,A90,#REF!,$L$84,#REF!,"DIESEL")</f>
        <v>#REF!</v>
      </c>
      <c r="M90" s="46" t="e">
        <f>SUMIFS(#REF!,#REF!,A90,#REF!,$M$84,#REF!,"DIESEL")</f>
        <v>#REF!</v>
      </c>
    </row>
    <row r="91" spans="1:14" x14ac:dyDescent="0.25">
      <c r="A91" s="62" t="s">
        <v>48</v>
      </c>
      <c r="B91" s="95" t="e">
        <f>SUMIFS(#REF!,#REF!,A91,#REF!,$B$84,#REF!,"DIESEL")</f>
        <v>#REF!</v>
      </c>
      <c r="C91" s="46" t="e">
        <f>SUMIFS(#REF!,#REF!,A91,#REF!,$C$84,#REF!,"DIESEL")</f>
        <v>#REF!</v>
      </c>
      <c r="D91" s="46" t="e">
        <f>SUMIFS(#REF!,#REF!,A91,#REF!,$D$84,#REF!,"DIESEL")</f>
        <v>#REF!</v>
      </c>
      <c r="E91" s="46" t="e">
        <f>SUMIFS(#REF!,#REF!,A91,#REF!,$E$84,#REF!,"DIESEL")</f>
        <v>#REF!</v>
      </c>
      <c r="F91" s="46" t="e">
        <f>SUMIFS(#REF!,#REF!,A91,#REF!,$F$84,#REF!,"DIESEL")</f>
        <v>#REF!</v>
      </c>
      <c r="G91" s="46" t="e">
        <f>SUMIFS(#REF!,#REF!,A91,#REF!,$G$84,#REF!,"DIESEL")</f>
        <v>#REF!</v>
      </c>
      <c r="H91" s="46" t="e">
        <f>SUMIFS(#REF!,#REF!,A91,#REF!,$H$84,#REF!,"DIESEL")</f>
        <v>#REF!</v>
      </c>
      <c r="I91" s="46" t="e">
        <f>SUMIFS(#REF!,#REF!,A91,#REF!,$I$84,#REF!,"DIESEL")</f>
        <v>#REF!</v>
      </c>
      <c r="J91" s="91" t="e">
        <f>SUMIFS(#REF!,#REF!,A91,#REF!,$J$84,#REF!,"DIESEL")</f>
        <v>#REF!</v>
      </c>
      <c r="K91" s="46" t="e">
        <f>SUMIFS(#REF!,#REF!,A91,#REF!,$K$84,#REF!,"DIESEL")</f>
        <v>#REF!</v>
      </c>
      <c r="L91" s="46" t="e">
        <f>SUMIFS(#REF!,#REF!,A91,#REF!,$L$84,#REF!,"DIESEL")</f>
        <v>#REF!</v>
      </c>
      <c r="M91" s="46" t="e">
        <f>SUMIFS(#REF!,#REF!,A91,#REF!,$M$84,#REF!,"DIESEL")</f>
        <v>#REF!</v>
      </c>
    </row>
    <row r="92" spans="1:14" x14ac:dyDescent="0.25">
      <c r="A92" s="59" t="s">
        <v>4</v>
      </c>
      <c r="B92" s="95" t="e">
        <f>SUMIFS(#REF!,#REF!,A92,#REF!,$B$84,#REF!,"DIESEL")</f>
        <v>#REF!</v>
      </c>
      <c r="C92" s="46" t="e">
        <f>SUMIFS(#REF!,#REF!,A92,#REF!,$C$84,#REF!,"DIESEL")</f>
        <v>#REF!</v>
      </c>
      <c r="D92" s="46" t="e">
        <f>SUMIFS(#REF!,#REF!,A92,#REF!,$D$84,#REF!,"DIESEL")</f>
        <v>#REF!</v>
      </c>
      <c r="E92" s="46" t="e">
        <f>SUMIFS(#REF!,#REF!,A92,#REF!,$E$84,#REF!,"DIESEL")</f>
        <v>#REF!</v>
      </c>
      <c r="F92" s="46" t="e">
        <f>SUMIFS(#REF!,#REF!,A92,#REF!,$F$84,#REF!,"DIESEL")</f>
        <v>#REF!</v>
      </c>
      <c r="G92" s="46" t="e">
        <f>SUMIFS(#REF!,#REF!,A92,#REF!,$G$84,#REF!,"DIESEL")</f>
        <v>#REF!</v>
      </c>
      <c r="H92" s="46" t="e">
        <f>SUMIFS(#REF!,#REF!,A92,#REF!,$H$84,#REF!,"DIESEL")</f>
        <v>#REF!</v>
      </c>
      <c r="I92" s="46" t="e">
        <f>SUMIFS(#REF!,#REF!,A92,#REF!,$I$84,#REF!,"DIESEL")</f>
        <v>#REF!</v>
      </c>
      <c r="J92" s="91" t="e">
        <f>SUMIFS(#REF!,#REF!,A92,#REF!,$J$84,#REF!,"DIESEL")</f>
        <v>#REF!</v>
      </c>
      <c r="K92" s="46" t="e">
        <f>SUMIFS(#REF!,#REF!,A92,#REF!,$K$84,#REF!,"DIESEL")</f>
        <v>#REF!</v>
      </c>
      <c r="L92" s="46" t="e">
        <f>SUMIFS(#REF!,#REF!,A92,#REF!,$L$84,#REF!,"DIESEL")</f>
        <v>#REF!</v>
      </c>
      <c r="M92" s="46" t="e">
        <f>SUMIFS(#REF!,#REF!,A92,#REF!,$M$84,#REF!,"DIESEL")</f>
        <v>#REF!</v>
      </c>
    </row>
    <row r="93" spans="1:14" x14ac:dyDescent="0.25">
      <c r="A93" s="59" t="s">
        <v>5</v>
      </c>
      <c r="B93" s="95" t="e">
        <f>SUMIFS(#REF!,#REF!,A93,#REF!,$B$84,#REF!,"DIESEL")</f>
        <v>#REF!</v>
      </c>
      <c r="C93" s="46" t="e">
        <f>SUMIFS(#REF!,#REF!,A93,#REF!,$C$84,#REF!,"DIESEL")</f>
        <v>#REF!</v>
      </c>
      <c r="D93" s="46" t="e">
        <f>SUMIFS(#REF!,#REF!,A93,#REF!,$D$84,#REF!,"DIESEL")</f>
        <v>#REF!</v>
      </c>
      <c r="E93" s="46" t="e">
        <f>SUMIFS(#REF!,#REF!,A93,#REF!,$E$84,#REF!,"DIESEL")</f>
        <v>#REF!</v>
      </c>
      <c r="F93" s="46" t="e">
        <f>SUMIFS(#REF!,#REF!,A93,#REF!,$F$84,#REF!,"DIESEL")</f>
        <v>#REF!</v>
      </c>
      <c r="G93" s="46" t="e">
        <f>SUMIFS(#REF!,#REF!,A93,#REF!,$G$84,#REF!,"DIESEL")</f>
        <v>#REF!</v>
      </c>
      <c r="H93" s="46" t="e">
        <f>SUMIFS(#REF!,#REF!,A93,#REF!,$H$84,#REF!,"DIESEL")</f>
        <v>#REF!</v>
      </c>
      <c r="I93" s="46" t="e">
        <f>SUMIFS(#REF!,#REF!,A93,#REF!,$I$84,#REF!,"DIESEL")</f>
        <v>#REF!</v>
      </c>
      <c r="J93" s="91" t="e">
        <f>SUMIFS(#REF!,#REF!,A93,#REF!,$J$84,#REF!,"DIESEL")</f>
        <v>#REF!</v>
      </c>
      <c r="K93" s="46" t="e">
        <f>SUMIFS(#REF!,#REF!,A93,#REF!,$K$84,#REF!,"DIESEL")</f>
        <v>#REF!</v>
      </c>
      <c r="L93" s="46" t="e">
        <f>SUMIFS(#REF!,#REF!,A93,#REF!,$L$84,#REF!,"DIESEL")</f>
        <v>#REF!</v>
      </c>
      <c r="M93" s="46" t="e">
        <f>SUMIFS(#REF!,#REF!,A93,#REF!,$M$84,#REF!,"DIESEL")</f>
        <v>#REF!</v>
      </c>
    </row>
    <row r="94" spans="1:14" x14ac:dyDescent="0.25">
      <c r="A94" s="59" t="s">
        <v>6</v>
      </c>
      <c r="B94" s="95" t="e">
        <f>SUMIFS(#REF!,#REF!,A94,#REF!,$B$84,#REF!,"DIESEL")</f>
        <v>#REF!</v>
      </c>
      <c r="C94" s="46" t="e">
        <f>SUMIFS(#REF!,#REF!,A94,#REF!,$C$84,#REF!,"DIESEL")</f>
        <v>#REF!</v>
      </c>
      <c r="D94" s="46" t="e">
        <f>SUMIFS(#REF!,#REF!,A94,#REF!,$D$84,#REF!,"DIESEL")</f>
        <v>#REF!</v>
      </c>
      <c r="E94" s="46" t="e">
        <f>SUMIFS(#REF!,#REF!,A94,#REF!,$E$84,#REF!,"DIESEL")</f>
        <v>#REF!</v>
      </c>
      <c r="F94" s="46" t="e">
        <f>SUMIFS(#REF!,#REF!,A94,#REF!,$F$84,#REF!,"DIESEL")</f>
        <v>#REF!</v>
      </c>
      <c r="G94" s="46" t="e">
        <f>SUMIFS(#REF!,#REF!,A94,#REF!,$G$84,#REF!,"DIESEL")</f>
        <v>#REF!</v>
      </c>
      <c r="H94" s="46" t="e">
        <f>SUMIFS(#REF!,#REF!,A94,#REF!,$H$84,#REF!,"DIESEL")</f>
        <v>#REF!</v>
      </c>
      <c r="I94" s="46" t="e">
        <f>SUMIFS(#REF!,#REF!,A94,#REF!,$I$84,#REF!,"DIESEL")</f>
        <v>#REF!</v>
      </c>
      <c r="J94" s="91" t="e">
        <f>SUMIFS(#REF!,#REF!,A94,#REF!,$J$84,#REF!,"DIESEL")</f>
        <v>#REF!</v>
      </c>
      <c r="K94" s="46" t="e">
        <f>SUMIFS(#REF!,#REF!,A94,#REF!,$K$84,#REF!,"DIESEL")</f>
        <v>#REF!</v>
      </c>
      <c r="L94" s="46" t="e">
        <f>SUMIFS(#REF!,#REF!,A94,#REF!,$L$84,#REF!,"DIESEL")</f>
        <v>#REF!</v>
      </c>
      <c r="M94" s="46" t="e">
        <f>SUMIFS(#REF!,#REF!,A94,#REF!,$M$84,#REF!,"DIESEL")</f>
        <v>#REF!</v>
      </c>
    </row>
    <row r="95" spans="1:14" x14ac:dyDescent="0.25">
      <c r="A95" s="59" t="s">
        <v>7</v>
      </c>
      <c r="B95" s="95" t="e">
        <f>SUMIFS(#REF!,#REF!,A95,#REF!,$B$84,#REF!,"DIESEL")</f>
        <v>#REF!</v>
      </c>
      <c r="C95" s="46" t="e">
        <f>SUMIFS(#REF!,#REF!,A95,#REF!,$C$84,#REF!,"DIESEL")</f>
        <v>#REF!</v>
      </c>
      <c r="D95" s="46" t="e">
        <f>SUMIFS(#REF!,#REF!,A95,#REF!,$D$84,#REF!,"DIESEL")</f>
        <v>#REF!</v>
      </c>
      <c r="E95" s="46" t="e">
        <f>SUMIFS(#REF!,#REF!,A95,#REF!,$E$84,#REF!,"DIESEL")</f>
        <v>#REF!</v>
      </c>
      <c r="F95" s="46" t="e">
        <f>SUMIFS(#REF!,#REF!,A95,#REF!,$F$84,#REF!,"DIESEL")</f>
        <v>#REF!</v>
      </c>
      <c r="G95" s="46" t="e">
        <f>SUMIFS(#REF!,#REF!,A95,#REF!,$G$84,#REF!,"DIESEL")</f>
        <v>#REF!</v>
      </c>
      <c r="H95" s="46" t="e">
        <f>SUMIFS(#REF!,#REF!,A95,#REF!,$H$84,#REF!,"DIESEL")</f>
        <v>#REF!</v>
      </c>
      <c r="I95" s="46" t="e">
        <f>SUMIFS(#REF!,#REF!,A95,#REF!,$I$84,#REF!,"DIESEL")</f>
        <v>#REF!</v>
      </c>
      <c r="J95" s="91" t="e">
        <f>SUMIFS(#REF!,#REF!,A95,#REF!,$J$84,#REF!,"DIESEL")</f>
        <v>#REF!</v>
      </c>
      <c r="K95" s="46" t="e">
        <f>SUMIFS(#REF!,#REF!,A95,#REF!,$K$84,#REF!,"DIESEL")</f>
        <v>#REF!</v>
      </c>
      <c r="L95" s="46" t="e">
        <f>SUMIFS(#REF!,#REF!,A95,#REF!,$L$84,#REF!,"DIESEL")</f>
        <v>#REF!</v>
      </c>
      <c r="M95" s="46" t="e">
        <f>SUMIFS(#REF!,#REF!,A95,#REF!,$M$84,#REF!,"DIESEL")</f>
        <v>#REF!</v>
      </c>
    </row>
    <row r="96" spans="1:14" x14ac:dyDescent="0.25">
      <c r="A96" s="59" t="s">
        <v>8</v>
      </c>
      <c r="B96" s="95" t="e">
        <f>SUMIFS(#REF!,#REF!,A96,#REF!,$B$84,#REF!,"DIESEL")</f>
        <v>#REF!</v>
      </c>
      <c r="C96" s="46" t="e">
        <f>SUMIFS(#REF!,#REF!,A96,#REF!,$C$84,#REF!,"DIESEL")</f>
        <v>#REF!</v>
      </c>
      <c r="D96" s="46" t="e">
        <f>SUMIFS(#REF!,#REF!,A96,#REF!,$D$84,#REF!,"DIESEL")</f>
        <v>#REF!</v>
      </c>
      <c r="E96" s="46" t="e">
        <f>SUMIFS(#REF!,#REF!,A96,#REF!,$E$84,#REF!,"DIESEL")</f>
        <v>#REF!</v>
      </c>
      <c r="F96" s="46" t="e">
        <f>SUMIFS(#REF!,#REF!,A96,#REF!,$F$84,#REF!,"DIESEL")</f>
        <v>#REF!</v>
      </c>
      <c r="G96" s="46" t="e">
        <f>SUMIFS(#REF!,#REF!,A96,#REF!,$G$84,#REF!,"DIESEL")</f>
        <v>#REF!</v>
      </c>
      <c r="H96" s="46" t="e">
        <f>SUMIFS(#REF!,#REF!,A96,#REF!,$H$84,#REF!,"DIESEL")</f>
        <v>#REF!</v>
      </c>
      <c r="I96" s="46" t="e">
        <f>SUMIFS(#REF!,#REF!,A96,#REF!,$I$84,#REF!,"DIESEL")</f>
        <v>#REF!</v>
      </c>
      <c r="J96" s="91" t="e">
        <f>SUMIFS(#REF!,#REF!,A96,#REF!,$J$84,#REF!,"DIESEL")</f>
        <v>#REF!</v>
      </c>
      <c r="K96" s="46" t="e">
        <f>SUMIFS(#REF!,#REF!,A96,#REF!,$K$84,#REF!,"DIESEL")</f>
        <v>#REF!</v>
      </c>
      <c r="L96" s="46" t="e">
        <f>SUMIFS(#REF!,#REF!,A96,#REF!,$L$84,#REF!,"DIESEL")</f>
        <v>#REF!</v>
      </c>
      <c r="M96" s="46" t="e">
        <f>SUMIFS(#REF!,#REF!,A96,#REF!,$M$84,#REF!,"DIESEL")</f>
        <v>#REF!</v>
      </c>
    </row>
    <row r="97" spans="1:13" x14ac:dyDescent="0.25">
      <c r="A97" s="59" t="s">
        <v>9</v>
      </c>
      <c r="B97" s="95" t="e">
        <f>SUMIFS(#REF!,#REF!,A97,#REF!,$B$84,#REF!,"DIESEL")</f>
        <v>#REF!</v>
      </c>
      <c r="C97" s="46" t="e">
        <f>SUMIFS(#REF!,#REF!,A97,#REF!,$C$84,#REF!,"DIESEL")</f>
        <v>#REF!</v>
      </c>
      <c r="D97" s="46" t="e">
        <f>SUMIFS(#REF!,#REF!,A97,#REF!,$D$84,#REF!,"DIESEL")</f>
        <v>#REF!</v>
      </c>
      <c r="E97" s="46" t="e">
        <f>SUMIFS(#REF!,#REF!,A97,#REF!,$E$84,#REF!,"DIESEL")</f>
        <v>#REF!</v>
      </c>
      <c r="F97" s="46" t="e">
        <f>SUMIFS(#REF!,#REF!,A97,#REF!,$F$84,#REF!,"DIESEL")</f>
        <v>#REF!</v>
      </c>
      <c r="G97" s="46" t="e">
        <f>SUMIFS(#REF!,#REF!,A97,#REF!,$G$84,#REF!,"DIESEL")</f>
        <v>#REF!</v>
      </c>
      <c r="H97" s="46" t="e">
        <f>SUMIFS(#REF!,#REF!,A97,#REF!,$H$84,#REF!,"DIESEL")</f>
        <v>#REF!</v>
      </c>
      <c r="I97" s="46" t="e">
        <f>SUMIFS(#REF!,#REF!,A97,#REF!,$I$84,#REF!,"DIESEL")</f>
        <v>#REF!</v>
      </c>
      <c r="J97" s="91" t="e">
        <f>SUMIFS(#REF!,#REF!,A97,#REF!,$J$84,#REF!,"DIESEL")</f>
        <v>#REF!</v>
      </c>
      <c r="K97" s="46" t="e">
        <f>SUMIFS(#REF!,#REF!,A97,#REF!,$K$84,#REF!,"DIESEL")</f>
        <v>#REF!</v>
      </c>
      <c r="L97" s="46" t="e">
        <f>SUMIFS(#REF!,#REF!,A97,#REF!,$L$84,#REF!,"DIESEL")</f>
        <v>#REF!</v>
      </c>
      <c r="M97" s="46" t="e">
        <f>SUMIFS(#REF!,#REF!,A97,#REF!,$M$84,#REF!,"DIESEL")</f>
        <v>#REF!</v>
      </c>
    </row>
    <row r="98" spans="1:13" x14ac:dyDescent="0.25">
      <c r="A98" s="59" t="s">
        <v>10</v>
      </c>
      <c r="B98" s="95" t="e">
        <f>SUMIFS(#REF!,#REF!,A98,#REF!,$B$84,#REF!,"DIESEL")</f>
        <v>#REF!</v>
      </c>
      <c r="C98" s="46" t="e">
        <f>SUMIFS(#REF!,#REF!,A98,#REF!,$C$84,#REF!,"DIESEL")</f>
        <v>#REF!</v>
      </c>
      <c r="D98" s="46" t="e">
        <f>SUMIFS(#REF!,#REF!,A98,#REF!,$D$84,#REF!,"DIESEL")</f>
        <v>#REF!</v>
      </c>
      <c r="E98" s="46" t="e">
        <f>SUMIFS(#REF!,#REF!,A98,#REF!,$E$84,#REF!,"DIESEL")</f>
        <v>#REF!</v>
      </c>
      <c r="F98" s="46" t="e">
        <f>SUMIFS(#REF!,#REF!,A98,#REF!,$F$84,#REF!,"DIESEL")</f>
        <v>#REF!</v>
      </c>
      <c r="G98" s="46" t="e">
        <f>SUMIFS(#REF!,#REF!,A98,#REF!,$G$84,#REF!,"DIESEL")</f>
        <v>#REF!</v>
      </c>
      <c r="H98" s="46" t="e">
        <f>SUMIFS(#REF!,#REF!,A98,#REF!,$H$84,#REF!,"DIESEL")</f>
        <v>#REF!</v>
      </c>
      <c r="I98" s="46" t="e">
        <f>SUMIFS(#REF!,#REF!,A98,#REF!,$I$84,#REF!,"DIESEL")</f>
        <v>#REF!</v>
      </c>
      <c r="J98" s="91" t="e">
        <f>SUMIFS(#REF!,#REF!,A98,#REF!,$J$84,#REF!,"DIESEL")</f>
        <v>#REF!</v>
      </c>
      <c r="K98" s="46" t="e">
        <f>SUMIFS(#REF!,#REF!,A98,#REF!,$K$84,#REF!,"DIESEL")</f>
        <v>#REF!</v>
      </c>
      <c r="L98" s="46" t="e">
        <f>SUMIFS(#REF!,#REF!,A98,#REF!,$L$84,#REF!,"DIESEL")</f>
        <v>#REF!</v>
      </c>
      <c r="M98" s="46" t="e">
        <f>SUMIFS(#REF!,#REF!,A98,#REF!,$M$84,#REF!,"DIESEL")</f>
        <v>#REF!</v>
      </c>
    </row>
    <row r="99" spans="1:13" x14ac:dyDescent="0.25">
      <c r="A99" s="65" t="s">
        <v>49</v>
      </c>
      <c r="B99" s="95" t="e">
        <f>SUMIFS(#REF!,#REF!,A99,#REF!,$B$84,#REF!,"DIESEL")</f>
        <v>#REF!</v>
      </c>
      <c r="C99" s="46" t="e">
        <f>SUMIFS(#REF!,#REF!,A99,#REF!,$C$84,#REF!,"DIESEL")</f>
        <v>#REF!</v>
      </c>
      <c r="D99" s="46" t="e">
        <f>SUMIFS(#REF!,#REF!,A99,#REF!,$D$84,#REF!,"DIESEL")</f>
        <v>#REF!</v>
      </c>
      <c r="E99" s="46" t="e">
        <f>SUMIFS(#REF!,#REF!,A99,#REF!,$E$84,#REF!,"DIESEL")</f>
        <v>#REF!</v>
      </c>
      <c r="F99" s="46" t="e">
        <f>SUMIFS(#REF!,#REF!,A99,#REF!,$F$84,#REF!,"DIESEL")</f>
        <v>#REF!</v>
      </c>
      <c r="G99" s="46" t="e">
        <f>SUMIFS(#REF!,#REF!,A99,#REF!,$G$84,#REF!,"DIESEL")</f>
        <v>#REF!</v>
      </c>
      <c r="H99" s="46" t="e">
        <f>SUMIFS(#REF!,#REF!,A99,#REF!,$H$84,#REF!,"DIESEL")</f>
        <v>#REF!</v>
      </c>
      <c r="I99" s="46" t="e">
        <f>SUMIFS(#REF!,#REF!,A99,#REF!,$I$84,#REF!,"DIESEL")</f>
        <v>#REF!</v>
      </c>
      <c r="J99" s="91" t="e">
        <f>SUMIFS(#REF!,#REF!,A99,#REF!,$J$84,#REF!,"DIESEL")</f>
        <v>#REF!</v>
      </c>
      <c r="K99" s="46" t="e">
        <f>SUMIFS(#REF!,#REF!,A99,#REF!,$K$84,#REF!,"DIESEL")</f>
        <v>#REF!</v>
      </c>
      <c r="L99" s="46" t="e">
        <f>SUMIFS(#REF!,#REF!,A99,#REF!,$L$84,#REF!,"DIESEL")</f>
        <v>#REF!</v>
      </c>
      <c r="M99" s="46" t="e">
        <f>SUMIFS(#REF!,#REF!,A99,#REF!,$M$84,#REF!,"DIESEL")</f>
        <v>#REF!</v>
      </c>
    </row>
    <row r="100" spans="1:13" x14ac:dyDescent="0.25">
      <c r="A100" s="62" t="s">
        <v>82</v>
      </c>
      <c r="B100" s="95" t="e">
        <f>SUMIFS(#REF!,#REF!,A100,#REF!,$B$84,#REF!,"DIESEL")</f>
        <v>#REF!</v>
      </c>
      <c r="C100" s="46" t="e">
        <f>SUMIFS(#REF!,#REF!,A100,#REF!,$C$84,#REF!,"DIESEL")</f>
        <v>#REF!</v>
      </c>
      <c r="D100" s="46" t="e">
        <f>SUMIFS(#REF!,#REF!,A100,#REF!,$D$84,#REF!,"DIESEL")</f>
        <v>#REF!</v>
      </c>
      <c r="E100" s="46" t="e">
        <f>SUMIFS(#REF!,#REF!,A100,#REF!,$E$84,#REF!,"DIESEL")</f>
        <v>#REF!</v>
      </c>
      <c r="F100" s="46" t="e">
        <f>SUMIFS(#REF!,#REF!,A100,#REF!,$F$84,#REF!,"DIESEL")</f>
        <v>#REF!</v>
      </c>
      <c r="G100" s="46" t="e">
        <f>SUMIFS(#REF!,#REF!,A100,#REF!,$G$84,#REF!,"DIESEL")</f>
        <v>#REF!</v>
      </c>
      <c r="H100" s="46" t="e">
        <f>SUMIFS(#REF!,#REF!,A100,#REF!,$H$84,#REF!,"DIESEL")</f>
        <v>#REF!</v>
      </c>
      <c r="I100" s="46" t="e">
        <f>SUMIFS(#REF!,#REF!,A100,#REF!,$I$84,#REF!,"DIESEL")</f>
        <v>#REF!</v>
      </c>
      <c r="J100" s="91" t="e">
        <f>SUMIFS(#REF!,#REF!,A100,#REF!,$J$84,#REF!,"DIESEL")</f>
        <v>#REF!</v>
      </c>
      <c r="K100" s="46" t="e">
        <f>SUMIFS(#REF!,#REF!,A100,#REF!,$K$84,#REF!,"DIESEL")</f>
        <v>#REF!</v>
      </c>
      <c r="L100" s="46" t="e">
        <f>SUMIFS(#REF!,#REF!,A100,#REF!,$L$84,#REF!,"DIESEL")</f>
        <v>#REF!</v>
      </c>
      <c r="M100" s="46" t="e">
        <f>SUMIFS(#REF!,#REF!,A100,#REF!,$M$84,#REF!,"DIESEL")</f>
        <v>#REF!</v>
      </c>
    </row>
    <row r="101" spans="1:13" x14ac:dyDescent="0.25">
      <c r="A101" s="66" t="s">
        <v>50</v>
      </c>
      <c r="B101" s="95" t="e">
        <f>SUMIFS(#REF!,#REF!,A101,#REF!,$B$84,#REF!,"DIESEL")</f>
        <v>#REF!</v>
      </c>
      <c r="C101" s="46" t="e">
        <f>SUMIFS(#REF!,#REF!,A101,#REF!,$C$84,#REF!,"DIESEL")</f>
        <v>#REF!</v>
      </c>
      <c r="D101" s="46" t="e">
        <f>SUMIFS(#REF!,#REF!,A101,#REF!,$D$84,#REF!,"DIESEL")</f>
        <v>#REF!</v>
      </c>
      <c r="E101" s="46" t="e">
        <f>SUMIFS(#REF!,#REF!,A101,#REF!,$E$84,#REF!,"DIESEL")</f>
        <v>#REF!</v>
      </c>
      <c r="F101" s="46" t="e">
        <f>SUMIFS(#REF!,#REF!,A101,#REF!,$F$84,#REF!,"DIESEL")</f>
        <v>#REF!</v>
      </c>
      <c r="G101" s="46" t="e">
        <f>SUMIFS(#REF!,#REF!,A101,#REF!,$G$84,#REF!,"DIESEL")</f>
        <v>#REF!</v>
      </c>
      <c r="H101" s="46" t="e">
        <f>SUMIFS(#REF!,#REF!,A101,#REF!,$H$84,#REF!,"DIESEL")</f>
        <v>#REF!</v>
      </c>
      <c r="I101" s="46" t="e">
        <f>SUMIFS(#REF!,#REF!,A101,#REF!,$I$84,#REF!,"DIESEL")</f>
        <v>#REF!</v>
      </c>
      <c r="J101" s="91" t="e">
        <f>SUMIFS(#REF!,#REF!,A101,#REF!,$J$84,#REF!,"DIESEL")</f>
        <v>#REF!</v>
      </c>
      <c r="K101" s="46" t="e">
        <f>SUMIFS(#REF!,#REF!,A101,#REF!,$K$84,#REF!,"DIESEL")</f>
        <v>#REF!</v>
      </c>
      <c r="L101" s="46" t="e">
        <f>SUMIFS(#REF!,#REF!,A101,#REF!,$L$84,#REF!,"DIESEL")</f>
        <v>#REF!</v>
      </c>
      <c r="M101" s="46" t="e">
        <f>SUMIFS(#REF!,#REF!,A101,#REF!,$M$84,#REF!,"DIESEL")</f>
        <v>#REF!</v>
      </c>
    </row>
    <row r="102" spans="1:13" x14ac:dyDescent="0.25">
      <c r="A102" s="59" t="s">
        <v>51</v>
      </c>
      <c r="B102" s="95" t="e">
        <f>SUMIFS(#REF!,#REF!,A102,#REF!,$B$84,#REF!,"DIESEL")</f>
        <v>#REF!</v>
      </c>
      <c r="C102" s="46" t="e">
        <f>SUMIFS(#REF!,#REF!,A102,#REF!,$C$84,#REF!,"DIESEL")</f>
        <v>#REF!</v>
      </c>
      <c r="D102" s="46" t="e">
        <f>SUMIFS(#REF!,#REF!,A102,#REF!,$D$84,#REF!,"DIESEL")</f>
        <v>#REF!</v>
      </c>
      <c r="E102" s="46" t="e">
        <f>SUMIFS(#REF!,#REF!,A102,#REF!,$E$84,#REF!,"DIESEL")</f>
        <v>#REF!</v>
      </c>
      <c r="F102" s="46" t="e">
        <f>SUMIFS(#REF!,#REF!,A102,#REF!,$F$84,#REF!,"DIESEL")</f>
        <v>#REF!</v>
      </c>
      <c r="G102" s="46" t="e">
        <f>SUMIFS(#REF!,#REF!,A102,#REF!,$G$84,#REF!,"DIESEL")</f>
        <v>#REF!</v>
      </c>
      <c r="H102" s="46" t="e">
        <f>SUMIFS(#REF!,#REF!,A102,#REF!,$H$84,#REF!,"DIESEL")</f>
        <v>#REF!</v>
      </c>
      <c r="I102" s="46" t="e">
        <f>SUMIFS(#REF!,#REF!,A102,#REF!,$I$84,#REF!,"DIESEL")</f>
        <v>#REF!</v>
      </c>
      <c r="J102" s="91" t="e">
        <f>SUMIFS(#REF!,#REF!,A102,#REF!,$J$84,#REF!,"DIESEL")</f>
        <v>#REF!</v>
      </c>
      <c r="K102" s="46" t="e">
        <f>SUMIFS(#REF!,#REF!,A102,#REF!,$K$84,#REF!,"DIESEL")</f>
        <v>#REF!</v>
      </c>
      <c r="L102" s="46" t="e">
        <f>SUMIFS(#REF!,#REF!,A102,#REF!,$L$84,#REF!,"DIESEL")</f>
        <v>#REF!</v>
      </c>
      <c r="M102" s="46" t="e">
        <f>SUMIFS(#REF!,#REF!,A102,#REF!,$M$84,#REF!,"DIESEL")</f>
        <v>#REF!</v>
      </c>
    </row>
    <row r="103" spans="1:13" x14ac:dyDescent="0.25">
      <c r="A103" s="62" t="s">
        <v>11</v>
      </c>
      <c r="B103" s="95" t="e">
        <f>SUMIFS(#REF!,#REF!,A103,#REF!,$B$84,#REF!,"DIESEL")</f>
        <v>#REF!</v>
      </c>
      <c r="C103" s="46" t="e">
        <f>SUMIFS(#REF!,#REF!,A103,#REF!,$C$84,#REF!,"DIESEL")</f>
        <v>#REF!</v>
      </c>
      <c r="D103" s="46" t="e">
        <f>SUMIFS(#REF!,#REF!,A103,#REF!,$D$84,#REF!,"DIESEL")</f>
        <v>#REF!</v>
      </c>
      <c r="E103" s="46" t="e">
        <f>SUMIFS(#REF!,#REF!,A103,#REF!,$E$84,#REF!,"DIESEL")</f>
        <v>#REF!</v>
      </c>
      <c r="F103" s="46" t="e">
        <f>SUMIFS(#REF!,#REF!,A103,#REF!,$F$84,#REF!,"DIESEL")</f>
        <v>#REF!</v>
      </c>
      <c r="G103" s="46" t="e">
        <f>SUMIFS(#REF!,#REF!,A103,#REF!,$G$84,#REF!,"DIESEL")</f>
        <v>#REF!</v>
      </c>
      <c r="H103" s="46" t="e">
        <f>SUMIFS(#REF!,#REF!,A103,#REF!,$H$84,#REF!,"DIESEL")</f>
        <v>#REF!</v>
      </c>
      <c r="I103" s="46" t="e">
        <f>SUMIFS(#REF!,#REF!,A103,#REF!,$I$84,#REF!,"DIESEL")</f>
        <v>#REF!</v>
      </c>
      <c r="J103" s="91" t="e">
        <f>SUMIFS(#REF!,#REF!,A103,#REF!,$J$84,#REF!,"DIESEL")</f>
        <v>#REF!</v>
      </c>
      <c r="K103" s="46" t="e">
        <f>SUMIFS(#REF!,#REF!,A103,#REF!,$K$84,#REF!,"DIESEL")</f>
        <v>#REF!</v>
      </c>
      <c r="L103" s="46" t="e">
        <f>SUMIFS(#REF!,#REF!,A103,#REF!,$L$84,#REF!,"DIESEL")</f>
        <v>#REF!</v>
      </c>
      <c r="M103" s="46" t="e">
        <f>SUMIFS(#REF!,#REF!,A103,#REF!,$M$84,#REF!,"DIESEL")</f>
        <v>#REF!</v>
      </c>
    </row>
    <row r="104" spans="1:13" x14ac:dyDescent="0.25">
      <c r="A104" s="59" t="s">
        <v>12</v>
      </c>
      <c r="B104" s="95" t="e">
        <f>SUMIFS(#REF!,#REF!,A104,#REF!,$B$84,#REF!,"DIESEL")</f>
        <v>#REF!</v>
      </c>
      <c r="C104" s="46" t="e">
        <f>SUMIFS(#REF!,#REF!,A104,#REF!,$C$84,#REF!,"DIESEL")</f>
        <v>#REF!</v>
      </c>
      <c r="D104" s="46" t="e">
        <f>SUMIFS(#REF!,#REF!,A104,#REF!,$D$84,#REF!,"DIESEL")</f>
        <v>#REF!</v>
      </c>
      <c r="E104" s="46" t="e">
        <f>SUMIFS(#REF!,#REF!,A104,#REF!,$E$84,#REF!,"DIESEL")</f>
        <v>#REF!</v>
      </c>
      <c r="F104" s="46" t="e">
        <f>SUMIFS(#REF!,#REF!,A104,#REF!,$F$84,#REF!,"DIESEL")</f>
        <v>#REF!</v>
      </c>
      <c r="G104" s="46" t="e">
        <f>SUMIFS(#REF!,#REF!,A104,#REF!,$G$84,#REF!,"DIESEL")</f>
        <v>#REF!</v>
      </c>
      <c r="H104" s="46" t="e">
        <f>SUMIFS(#REF!,#REF!,A104,#REF!,$H$84,#REF!,"DIESEL")</f>
        <v>#REF!</v>
      </c>
      <c r="I104" s="46" t="e">
        <f>SUMIFS(#REF!,#REF!,A104,#REF!,$I$84,#REF!,"DIESEL")</f>
        <v>#REF!</v>
      </c>
      <c r="J104" s="91" t="e">
        <f>SUMIFS(#REF!,#REF!,A104,#REF!,$J$84,#REF!,"DIESEL")</f>
        <v>#REF!</v>
      </c>
      <c r="K104" s="46" t="e">
        <f>SUMIFS(#REF!,#REF!,A104,#REF!,$K$84,#REF!,"DIESEL")</f>
        <v>#REF!</v>
      </c>
      <c r="L104" s="46" t="e">
        <f>SUMIFS(#REF!,#REF!,A104,#REF!,$L$84,#REF!,"DIESEL")</f>
        <v>#REF!</v>
      </c>
      <c r="M104" s="46" t="e">
        <f>SUMIFS(#REF!,#REF!,A104,#REF!,$M$84,#REF!,"DIESEL")</f>
        <v>#REF!</v>
      </c>
    </row>
    <row r="105" spans="1:13" x14ac:dyDescent="0.25">
      <c r="A105" s="62" t="s">
        <v>52</v>
      </c>
      <c r="B105" s="95" t="e">
        <f>SUMIFS(#REF!,#REF!,A105,#REF!,$B$84,#REF!,"DIESEL")</f>
        <v>#REF!</v>
      </c>
      <c r="C105" s="46" t="e">
        <f>SUMIFS(#REF!,#REF!,A105,#REF!,$C$84,#REF!,"DIESEL")</f>
        <v>#REF!</v>
      </c>
      <c r="D105" s="46" t="e">
        <f>SUMIFS(#REF!,#REF!,A105,#REF!,$D$84,#REF!,"DIESEL")</f>
        <v>#REF!</v>
      </c>
      <c r="E105" s="46" t="e">
        <f>SUMIFS(#REF!,#REF!,A105,#REF!,$E$84,#REF!,"DIESEL")</f>
        <v>#REF!</v>
      </c>
      <c r="F105" s="46" t="e">
        <f>SUMIFS(#REF!,#REF!,A105,#REF!,$F$84,#REF!,"DIESEL")</f>
        <v>#REF!</v>
      </c>
      <c r="G105" s="46" t="e">
        <f>SUMIFS(#REF!,#REF!,A105,#REF!,$G$84,#REF!,"DIESEL")</f>
        <v>#REF!</v>
      </c>
      <c r="H105" s="46" t="e">
        <f>SUMIFS(#REF!,#REF!,A105,#REF!,$H$84,#REF!,"DIESEL")</f>
        <v>#REF!</v>
      </c>
      <c r="I105" s="46" t="e">
        <f>SUMIFS(#REF!,#REF!,A105,#REF!,$I$84,#REF!,"DIESEL")</f>
        <v>#REF!</v>
      </c>
      <c r="J105" s="91" t="e">
        <f>SUMIFS(#REF!,#REF!,A105,#REF!,$J$84,#REF!,"DIESEL")</f>
        <v>#REF!</v>
      </c>
      <c r="K105" s="46" t="e">
        <f>SUMIFS(#REF!,#REF!,A105,#REF!,$K$84,#REF!,"DIESEL")</f>
        <v>#REF!</v>
      </c>
      <c r="L105" s="46" t="e">
        <f>SUMIFS(#REF!,#REF!,A105,#REF!,$L$84,#REF!,"DIESEL")</f>
        <v>#REF!</v>
      </c>
      <c r="M105" s="46" t="e">
        <f>SUMIFS(#REF!,#REF!,A105,#REF!,$M$84,#REF!,"DIESEL")</f>
        <v>#REF!</v>
      </c>
    </row>
    <row r="106" spans="1:13" x14ac:dyDescent="0.25">
      <c r="A106" s="62" t="s">
        <v>13</v>
      </c>
      <c r="B106" s="95" t="e">
        <f>SUMIFS(#REF!,#REF!,A106,#REF!,$B$84,#REF!,"DIESEL")</f>
        <v>#REF!</v>
      </c>
      <c r="C106" s="46" t="e">
        <f>SUMIFS(#REF!,#REF!,A106,#REF!,$C$84,#REF!,"DIESEL")</f>
        <v>#REF!</v>
      </c>
      <c r="D106" s="46" t="e">
        <f>SUMIFS(#REF!,#REF!,A106,#REF!,$D$84,#REF!,"DIESEL")</f>
        <v>#REF!</v>
      </c>
      <c r="E106" s="46" t="e">
        <f>SUMIFS(#REF!,#REF!,A106,#REF!,$E$84,#REF!,"DIESEL")</f>
        <v>#REF!</v>
      </c>
      <c r="F106" s="46" t="e">
        <f>SUMIFS(#REF!,#REF!,A106,#REF!,$F$84,#REF!,"DIESEL")</f>
        <v>#REF!</v>
      </c>
      <c r="G106" s="46" t="e">
        <f>SUMIFS(#REF!,#REF!,A106,#REF!,$G$84,#REF!,"DIESEL")</f>
        <v>#REF!</v>
      </c>
      <c r="H106" s="46" t="e">
        <f>SUMIFS(#REF!,#REF!,A106,#REF!,$H$84,#REF!,"DIESEL")</f>
        <v>#REF!</v>
      </c>
      <c r="I106" s="46" t="e">
        <f>SUMIFS(#REF!,#REF!,A106,#REF!,$I$84,#REF!,"DIESEL")</f>
        <v>#REF!</v>
      </c>
      <c r="J106" s="91" t="e">
        <f>SUMIFS(#REF!,#REF!,A106,#REF!,$J$84,#REF!,"DIESEL")</f>
        <v>#REF!</v>
      </c>
      <c r="K106" s="46" t="e">
        <f>SUMIFS(#REF!,#REF!,A106,#REF!,$K$84,#REF!,"DIESEL")</f>
        <v>#REF!</v>
      </c>
      <c r="L106" s="46" t="e">
        <f>SUMIFS(#REF!,#REF!,A106,#REF!,$L$84,#REF!,"DIESEL")</f>
        <v>#REF!</v>
      </c>
      <c r="M106" s="46" t="e">
        <f>SUMIFS(#REF!,#REF!,A106,#REF!,$M$84,#REF!,"DIESEL")</f>
        <v>#REF!</v>
      </c>
    </row>
    <row r="107" spans="1:13" x14ac:dyDescent="0.25">
      <c r="A107" s="59" t="s">
        <v>72</v>
      </c>
      <c r="B107" s="95" t="e">
        <f>SUMIFS(#REF!,#REF!,A107,#REF!,$B$84,#REF!,"DIESEL")</f>
        <v>#REF!</v>
      </c>
      <c r="C107" s="46" t="e">
        <f>SUMIFS(#REF!,#REF!,A107,#REF!,$C$84,#REF!,"DIESEL")</f>
        <v>#REF!</v>
      </c>
      <c r="D107" s="46" t="e">
        <f>SUMIFS(#REF!,#REF!,A107,#REF!,$D$84,#REF!,"DIESEL")</f>
        <v>#REF!</v>
      </c>
      <c r="E107" s="46" t="e">
        <f>SUMIFS(#REF!,#REF!,A107,#REF!,$E$84,#REF!,"DIESEL")</f>
        <v>#REF!</v>
      </c>
      <c r="F107" s="46" t="e">
        <f>SUMIFS(#REF!,#REF!,A107,#REF!,$F$84,#REF!,"DIESEL")</f>
        <v>#REF!</v>
      </c>
      <c r="G107" s="46" t="e">
        <f>SUMIFS(#REF!,#REF!,A107,#REF!,$G$84,#REF!,"DIESEL")</f>
        <v>#REF!</v>
      </c>
      <c r="H107" s="46" t="e">
        <f>SUMIFS(#REF!,#REF!,A107,#REF!,$H$84,#REF!,"DIESEL")</f>
        <v>#REF!</v>
      </c>
      <c r="I107" s="46" t="e">
        <f>SUMIFS(#REF!,#REF!,A107,#REF!,$I$84,#REF!,"DIESEL")</f>
        <v>#REF!</v>
      </c>
      <c r="J107" s="91" t="e">
        <f>SUMIFS(#REF!,#REF!,A107,#REF!,$J$84,#REF!,"DIESEL")</f>
        <v>#REF!</v>
      </c>
      <c r="K107" s="46" t="e">
        <f>SUMIFS(#REF!,#REF!,A107,#REF!,$K$84,#REF!,"DIESEL")</f>
        <v>#REF!</v>
      </c>
      <c r="L107" s="46" t="e">
        <f>SUMIFS(#REF!,#REF!,A107,#REF!,$L$84,#REF!,"DIESEL")</f>
        <v>#REF!</v>
      </c>
      <c r="M107" s="46" t="e">
        <f>SUMIFS(#REF!,#REF!,A107,#REF!,$M$84,#REF!,"DIESEL")</f>
        <v>#REF!</v>
      </c>
    </row>
    <row r="108" spans="1:13" x14ac:dyDescent="0.25">
      <c r="A108" s="62" t="s">
        <v>14</v>
      </c>
      <c r="B108" s="95" t="e">
        <f>SUMIFS(#REF!,#REF!,A108,#REF!,$B$84,#REF!,"DIESEL")</f>
        <v>#REF!</v>
      </c>
      <c r="C108" s="46" t="e">
        <f>SUMIFS(#REF!,#REF!,A108,#REF!,$C$84,#REF!,"DIESEL")</f>
        <v>#REF!</v>
      </c>
      <c r="D108" s="46" t="e">
        <f>SUMIFS(#REF!,#REF!,A108,#REF!,$D$84,#REF!,"DIESEL")</f>
        <v>#REF!</v>
      </c>
      <c r="E108" s="46" t="e">
        <f>SUMIFS(#REF!,#REF!,A108,#REF!,$E$84,#REF!,"DIESEL")</f>
        <v>#REF!</v>
      </c>
      <c r="F108" s="46" t="e">
        <f>SUMIFS(#REF!,#REF!,A108,#REF!,$F$84,#REF!,"DIESEL")</f>
        <v>#REF!</v>
      </c>
      <c r="G108" s="46" t="e">
        <f>SUMIFS(#REF!,#REF!,A108,#REF!,$G$84,#REF!,"DIESEL")</f>
        <v>#REF!</v>
      </c>
      <c r="H108" s="46" t="e">
        <f>SUMIFS(#REF!,#REF!,A108,#REF!,$H$84,#REF!,"DIESEL")</f>
        <v>#REF!</v>
      </c>
      <c r="I108" s="46" t="e">
        <f>SUMIFS(#REF!,#REF!,A108,#REF!,$I$84,#REF!,"DIESEL")</f>
        <v>#REF!</v>
      </c>
      <c r="J108" s="91" t="e">
        <f>SUMIFS(#REF!,#REF!,A108,#REF!,$J$84,#REF!,"DIESEL")</f>
        <v>#REF!</v>
      </c>
      <c r="K108" s="46" t="e">
        <f>SUMIFS(#REF!,#REF!,A108,#REF!,$K$84,#REF!,"DIESEL")</f>
        <v>#REF!</v>
      </c>
      <c r="L108" s="46" t="e">
        <f>SUMIFS(#REF!,#REF!,A108,#REF!,$L$84,#REF!,"DIESEL")</f>
        <v>#REF!</v>
      </c>
      <c r="M108" s="46" t="e">
        <f>SUMIFS(#REF!,#REF!,A108,#REF!,$M$84,#REF!,"DIESEL")</f>
        <v>#REF!</v>
      </c>
    </row>
    <row r="109" spans="1:13" x14ac:dyDescent="0.25">
      <c r="A109" s="59" t="s">
        <v>15</v>
      </c>
      <c r="B109" s="95" t="e">
        <f>SUMIFS(#REF!,#REF!,A109,#REF!,$B$84,#REF!,"DIESEL")</f>
        <v>#REF!</v>
      </c>
      <c r="C109" s="46" t="e">
        <f>SUMIFS(#REF!,#REF!,A109,#REF!,$C$84,#REF!,"DIESEL")</f>
        <v>#REF!</v>
      </c>
      <c r="D109" s="46" t="e">
        <f>SUMIFS(#REF!,#REF!,A109,#REF!,$D$84,#REF!,"DIESEL")</f>
        <v>#REF!</v>
      </c>
      <c r="E109" s="46" t="e">
        <f>SUMIFS(#REF!,#REF!,A109,#REF!,$E$84,#REF!,"DIESEL")</f>
        <v>#REF!</v>
      </c>
      <c r="F109" s="46" t="e">
        <f>SUMIFS(#REF!,#REF!,A109,#REF!,$F$84,#REF!,"DIESEL")</f>
        <v>#REF!</v>
      </c>
      <c r="G109" s="46" t="e">
        <f>SUMIFS(#REF!,#REF!,A109,#REF!,$G$84,#REF!,"DIESEL")</f>
        <v>#REF!</v>
      </c>
      <c r="H109" s="46" t="e">
        <f>SUMIFS(#REF!,#REF!,A109,#REF!,$H$84,#REF!,"DIESEL")</f>
        <v>#REF!</v>
      </c>
      <c r="I109" s="46" t="e">
        <f>SUMIFS(#REF!,#REF!,A109,#REF!,$I$84,#REF!,"DIESEL")</f>
        <v>#REF!</v>
      </c>
      <c r="J109" s="91" t="e">
        <f>SUMIFS(#REF!,#REF!,A109,#REF!,$J$84,#REF!,"DIESEL")</f>
        <v>#REF!</v>
      </c>
      <c r="K109" s="46" t="e">
        <f>SUMIFS(#REF!,#REF!,A109,#REF!,$K$84,#REF!,"DIESEL")</f>
        <v>#REF!</v>
      </c>
      <c r="L109" s="46" t="e">
        <f>SUMIFS(#REF!,#REF!,A109,#REF!,$L$84,#REF!,"DIESEL")</f>
        <v>#REF!</v>
      </c>
      <c r="M109" s="46" t="e">
        <f>SUMIFS(#REF!,#REF!,A109,#REF!,$M$84,#REF!,"DIESEL")</f>
        <v>#REF!</v>
      </c>
    </row>
    <row r="110" spans="1:13" x14ac:dyDescent="0.25">
      <c r="A110" s="59" t="s">
        <v>16</v>
      </c>
      <c r="B110" s="95" t="e">
        <f>SUMIFS(#REF!,#REF!,A110,#REF!,$B$84,#REF!,"DIESEL")</f>
        <v>#REF!</v>
      </c>
      <c r="C110" s="46" t="e">
        <f>SUMIFS(#REF!,#REF!,A110,#REF!,$C$84,#REF!,"DIESEL")</f>
        <v>#REF!</v>
      </c>
      <c r="D110" s="46" t="e">
        <f>SUMIFS(#REF!,#REF!,A110,#REF!,$D$84,#REF!,"DIESEL")</f>
        <v>#REF!</v>
      </c>
      <c r="E110" s="46" t="e">
        <f>SUMIFS(#REF!,#REF!,A110,#REF!,$E$84,#REF!,"DIESEL")</f>
        <v>#REF!</v>
      </c>
      <c r="F110" s="46" t="e">
        <f>SUMIFS(#REF!,#REF!,A110,#REF!,$F$84,#REF!,"DIESEL")</f>
        <v>#REF!</v>
      </c>
      <c r="G110" s="46" t="e">
        <f>SUMIFS(#REF!,#REF!,A110,#REF!,$G$84,#REF!,"DIESEL")</f>
        <v>#REF!</v>
      </c>
      <c r="H110" s="46" t="e">
        <f>SUMIFS(#REF!,#REF!,A110,#REF!,$H$84,#REF!,"DIESEL")</f>
        <v>#REF!</v>
      </c>
      <c r="I110" s="46" t="e">
        <f>SUMIFS(#REF!,#REF!,A110,#REF!,$I$84,#REF!,"DIESEL")</f>
        <v>#REF!</v>
      </c>
      <c r="J110" s="91" t="e">
        <f>SUMIFS(#REF!,#REF!,A110,#REF!,$J$84,#REF!,"DIESEL")</f>
        <v>#REF!</v>
      </c>
      <c r="K110" s="46" t="e">
        <f>SUMIFS(#REF!,#REF!,A110,#REF!,$K$84,#REF!,"DIESEL")</f>
        <v>#REF!</v>
      </c>
      <c r="L110" s="46" t="e">
        <f>SUMIFS(#REF!,#REF!,A110,#REF!,$L$84,#REF!,"DIESEL")</f>
        <v>#REF!</v>
      </c>
      <c r="M110" s="46" t="e">
        <f>SUMIFS(#REF!,#REF!,A110,#REF!,$M$84,#REF!,"DIESEL")</f>
        <v>#REF!</v>
      </c>
    </row>
    <row r="111" spans="1:13" x14ac:dyDescent="0.25">
      <c r="A111" s="62" t="s">
        <v>17</v>
      </c>
      <c r="B111" s="95" t="e">
        <f>SUMIFS(#REF!,#REF!,A111,#REF!,$B$84,#REF!,"DIESEL")</f>
        <v>#REF!</v>
      </c>
      <c r="C111" s="46" t="e">
        <f>SUMIFS(#REF!,#REF!,A111,#REF!,$C$84,#REF!,"DIESEL")</f>
        <v>#REF!</v>
      </c>
      <c r="D111" s="46" t="e">
        <f>SUMIFS(#REF!,#REF!,A111,#REF!,$D$84,#REF!,"DIESEL")</f>
        <v>#REF!</v>
      </c>
      <c r="E111" s="46" t="e">
        <f>SUMIFS(#REF!,#REF!,A111,#REF!,$E$84,#REF!,"DIESEL")</f>
        <v>#REF!</v>
      </c>
      <c r="F111" s="46" t="e">
        <f>SUMIFS(#REF!,#REF!,A111,#REF!,$F$84,#REF!,"DIESEL")</f>
        <v>#REF!</v>
      </c>
      <c r="G111" s="46" t="e">
        <f>SUMIFS(#REF!,#REF!,A111,#REF!,$G$84,#REF!,"DIESEL")</f>
        <v>#REF!</v>
      </c>
      <c r="H111" s="46" t="e">
        <f>SUMIFS(#REF!,#REF!,A111,#REF!,$H$84,#REF!,"DIESEL")</f>
        <v>#REF!</v>
      </c>
      <c r="I111" s="46" t="e">
        <f>SUMIFS(#REF!,#REF!,A111,#REF!,$I$84,#REF!,"DIESEL")</f>
        <v>#REF!</v>
      </c>
      <c r="J111" s="91" t="e">
        <f>SUMIFS(#REF!,#REF!,A111,#REF!,$J$84,#REF!,"DIESEL")</f>
        <v>#REF!</v>
      </c>
      <c r="K111" s="46" t="e">
        <f>SUMIFS(#REF!,#REF!,A111,#REF!,$K$84,#REF!,"DIESEL")</f>
        <v>#REF!</v>
      </c>
      <c r="L111" s="46" t="e">
        <f>SUMIFS(#REF!,#REF!,A111,#REF!,$L$84,#REF!,"DIESEL")</f>
        <v>#REF!</v>
      </c>
      <c r="M111" s="46" t="e">
        <f>SUMIFS(#REF!,#REF!,A111,#REF!,$M$84,#REF!,"DIESEL")</f>
        <v>#REF!</v>
      </c>
    </row>
    <row r="112" spans="1:13" x14ac:dyDescent="0.25">
      <c r="A112" s="62" t="s">
        <v>53</v>
      </c>
      <c r="B112" s="95" t="e">
        <f>SUMIFS(#REF!,#REF!,A112,#REF!,$B$84,#REF!,"DIESEL")</f>
        <v>#REF!</v>
      </c>
      <c r="C112" s="46" t="e">
        <f>SUMIFS(#REF!,#REF!,A112,#REF!,$C$84,#REF!,"DIESEL")</f>
        <v>#REF!</v>
      </c>
      <c r="D112" s="46" t="e">
        <f>SUMIFS(#REF!,#REF!,A112,#REF!,$D$84,#REF!,"DIESEL")</f>
        <v>#REF!</v>
      </c>
      <c r="E112" s="46" t="e">
        <f>SUMIFS(#REF!,#REF!,A112,#REF!,$E$84,#REF!,"DIESEL")</f>
        <v>#REF!</v>
      </c>
      <c r="F112" s="46" t="e">
        <f>SUMIFS(#REF!,#REF!,A112,#REF!,$F$84,#REF!,"DIESEL")</f>
        <v>#REF!</v>
      </c>
      <c r="G112" s="46" t="e">
        <f>SUMIFS(#REF!,#REF!,A112,#REF!,$G$84,#REF!,"DIESEL")</f>
        <v>#REF!</v>
      </c>
      <c r="H112" s="46" t="e">
        <f>SUMIFS(#REF!,#REF!,A112,#REF!,$H$84,#REF!,"DIESEL")</f>
        <v>#REF!</v>
      </c>
      <c r="I112" s="46" t="e">
        <f>SUMIFS(#REF!,#REF!,A112,#REF!,$I$84,#REF!,"DIESEL")</f>
        <v>#REF!</v>
      </c>
      <c r="J112" s="91" t="e">
        <f>SUMIFS(#REF!,#REF!,A112,#REF!,$J$84,#REF!,"DIESEL")</f>
        <v>#REF!</v>
      </c>
      <c r="K112" s="46" t="e">
        <f>SUMIFS(#REF!,#REF!,A112,#REF!,$K$84,#REF!,"DIESEL")</f>
        <v>#REF!</v>
      </c>
      <c r="L112" s="46" t="e">
        <f>SUMIFS(#REF!,#REF!,A112,#REF!,$L$84,#REF!,"DIESEL")</f>
        <v>#REF!</v>
      </c>
      <c r="M112" s="46" t="e">
        <f>SUMIFS(#REF!,#REF!,A112,#REF!,$M$84,#REF!,"DIESEL")</f>
        <v>#REF!</v>
      </c>
    </row>
    <row r="113" spans="1:13" x14ac:dyDescent="0.25">
      <c r="A113" s="59" t="s">
        <v>18</v>
      </c>
      <c r="B113" s="95" t="e">
        <f>SUMIFS(#REF!,#REF!,A113,#REF!,$B$84,#REF!,"DIESEL")</f>
        <v>#REF!</v>
      </c>
      <c r="C113" s="46" t="e">
        <f>SUMIFS(#REF!,#REF!,A113,#REF!,$C$84,#REF!,"DIESEL")</f>
        <v>#REF!</v>
      </c>
      <c r="D113" s="46" t="e">
        <f>SUMIFS(#REF!,#REF!,A113,#REF!,$D$84,#REF!,"DIESEL")</f>
        <v>#REF!</v>
      </c>
      <c r="E113" s="46" t="e">
        <f>SUMIFS(#REF!,#REF!,A113,#REF!,$E$84,#REF!,"DIESEL")</f>
        <v>#REF!</v>
      </c>
      <c r="F113" s="46" t="e">
        <f>SUMIFS(#REF!,#REF!,A113,#REF!,$F$84,#REF!,"DIESEL")</f>
        <v>#REF!</v>
      </c>
      <c r="G113" s="46" t="e">
        <f>SUMIFS(#REF!,#REF!,A113,#REF!,$G$84,#REF!,"DIESEL")</f>
        <v>#REF!</v>
      </c>
      <c r="H113" s="46" t="e">
        <f>SUMIFS(#REF!,#REF!,A113,#REF!,$H$84,#REF!,"DIESEL")</f>
        <v>#REF!</v>
      </c>
      <c r="I113" s="46" t="e">
        <f>SUMIFS(#REF!,#REF!,A113,#REF!,$I$84,#REF!,"DIESEL")</f>
        <v>#REF!</v>
      </c>
      <c r="J113" s="91" t="e">
        <f>SUMIFS(#REF!,#REF!,A113,#REF!,$J$84,#REF!,"DIESEL")</f>
        <v>#REF!</v>
      </c>
      <c r="K113" s="46" t="e">
        <f>SUMIFS(#REF!,#REF!,A113,#REF!,$K$84,#REF!,"DIESEL")</f>
        <v>#REF!</v>
      </c>
      <c r="L113" s="46" t="e">
        <f>SUMIFS(#REF!,#REF!,A113,#REF!,$L$84,#REF!,"DIESEL")</f>
        <v>#REF!</v>
      </c>
      <c r="M113" s="46" t="e">
        <f>SUMIFS(#REF!,#REF!,A113,#REF!,$M$84,#REF!,"DIESEL")</f>
        <v>#REF!</v>
      </c>
    </row>
    <row r="114" spans="1:13" x14ac:dyDescent="0.25">
      <c r="A114" s="59" t="s">
        <v>54</v>
      </c>
      <c r="B114" s="95" t="e">
        <f>SUMIFS(#REF!,#REF!,A114,#REF!,$B$84,#REF!,"DIESEL")</f>
        <v>#REF!</v>
      </c>
      <c r="C114" s="46" t="e">
        <f>SUMIFS(#REF!,#REF!,A114,#REF!,$C$84,#REF!,"DIESEL")</f>
        <v>#REF!</v>
      </c>
      <c r="D114" s="46" t="e">
        <f>SUMIFS(#REF!,#REF!,A114,#REF!,$D$84,#REF!,"DIESEL")</f>
        <v>#REF!</v>
      </c>
      <c r="E114" s="46" t="e">
        <f>SUMIFS(#REF!,#REF!,A114,#REF!,$E$84,#REF!,"DIESEL")</f>
        <v>#REF!</v>
      </c>
      <c r="F114" s="46" t="e">
        <f>SUMIFS(#REF!,#REF!,A114,#REF!,$F$84,#REF!,"DIESEL")</f>
        <v>#REF!</v>
      </c>
      <c r="G114" s="46" t="e">
        <f>SUMIFS(#REF!,#REF!,A114,#REF!,$G$84,#REF!,"DIESEL")</f>
        <v>#REF!</v>
      </c>
      <c r="H114" s="46" t="e">
        <f>SUMIFS(#REF!,#REF!,A114,#REF!,$H$84,#REF!,"DIESEL")</f>
        <v>#REF!</v>
      </c>
      <c r="I114" s="46" t="e">
        <f>SUMIFS(#REF!,#REF!,A114,#REF!,$I$84,#REF!,"DIESEL")</f>
        <v>#REF!</v>
      </c>
      <c r="J114" s="91" t="e">
        <f>SUMIFS(#REF!,#REF!,A114,#REF!,$J$84,#REF!,"DIESEL")</f>
        <v>#REF!</v>
      </c>
      <c r="K114" s="46" t="e">
        <f>SUMIFS(#REF!,#REF!,A114,#REF!,$K$84,#REF!,"DIESEL")</f>
        <v>#REF!</v>
      </c>
      <c r="L114" s="46" t="e">
        <f>SUMIFS(#REF!,#REF!,A114,#REF!,$L$84,#REF!,"DIESEL")</f>
        <v>#REF!</v>
      </c>
      <c r="M114" s="46" t="e">
        <f>SUMIFS(#REF!,#REF!,A114,#REF!,$M$84,#REF!,"DIESEL")</f>
        <v>#REF!</v>
      </c>
    </row>
    <row r="115" spans="1:13" x14ac:dyDescent="0.25">
      <c r="A115" s="62" t="s">
        <v>55</v>
      </c>
      <c r="B115" s="95" t="e">
        <f>SUMIFS(#REF!,#REF!,A115,#REF!,$B$84,#REF!,"DIESEL")</f>
        <v>#REF!</v>
      </c>
      <c r="C115" s="46" t="e">
        <f>SUMIFS(#REF!,#REF!,A115,#REF!,$C$84,#REF!,"DIESEL")</f>
        <v>#REF!</v>
      </c>
      <c r="D115" s="46" t="e">
        <f>SUMIFS(#REF!,#REF!,A115,#REF!,$D$84,#REF!,"DIESEL")</f>
        <v>#REF!</v>
      </c>
      <c r="E115" s="46" t="e">
        <f>SUMIFS(#REF!,#REF!,A115,#REF!,$E$84,#REF!,"DIESEL")</f>
        <v>#REF!</v>
      </c>
      <c r="F115" s="46" t="e">
        <f>SUMIFS(#REF!,#REF!,A115,#REF!,$F$84,#REF!,"DIESEL")</f>
        <v>#REF!</v>
      </c>
      <c r="G115" s="46" t="e">
        <f>SUMIFS(#REF!,#REF!,A115,#REF!,$G$84,#REF!,"DIESEL")</f>
        <v>#REF!</v>
      </c>
      <c r="H115" s="46" t="e">
        <f>SUMIFS(#REF!,#REF!,A115,#REF!,$H$84,#REF!,"DIESEL")</f>
        <v>#REF!</v>
      </c>
      <c r="I115" s="46" t="e">
        <f>SUMIFS(#REF!,#REF!,A115,#REF!,$I$84,#REF!,"DIESEL")</f>
        <v>#REF!</v>
      </c>
      <c r="J115" s="91" t="e">
        <f>SUMIFS(#REF!,#REF!,A115,#REF!,$J$84,#REF!,"DIESEL")</f>
        <v>#REF!</v>
      </c>
      <c r="K115" s="46" t="e">
        <f>SUMIFS(#REF!,#REF!,A115,#REF!,$K$84,#REF!,"DIESEL")</f>
        <v>#REF!</v>
      </c>
      <c r="L115" s="46" t="e">
        <f>SUMIFS(#REF!,#REF!,A115,#REF!,$L$84,#REF!,"DIESEL")</f>
        <v>#REF!</v>
      </c>
      <c r="M115" s="46" t="e">
        <f>SUMIFS(#REF!,#REF!,A115,#REF!,$M$84,#REF!,"DIESEL")</f>
        <v>#REF!</v>
      </c>
    </row>
    <row r="116" spans="1:13" x14ac:dyDescent="0.25">
      <c r="A116" s="59" t="s">
        <v>73</v>
      </c>
      <c r="B116" s="95" t="e">
        <f>SUMIFS(#REF!,#REF!,A116,#REF!,$B$84,#REF!,"DIESEL")</f>
        <v>#REF!</v>
      </c>
      <c r="C116" s="46" t="e">
        <f>SUMIFS(#REF!,#REF!,A116,#REF!,$C$84,#REF!,"DIESEL")</f>
        <v>#REF!</v>
      </c>
      <c r="D116" s="46" t="e">
        <f>SUMIFS(#REF!,#REF!,A116,#REF!,$D$84,#REF!,"DIESEL")</f>
        <v>#REF!</v>
      </c>
      <c r="E116" s="46" t="e">
        <f>SUMIFS(#REF!,#REF!,A116,#REF!,$E$84,#REF!,"DIESEL")</f>
        <v>#REF!</v>
      </c>
      <c r="F116" s="46" t="e">
        <f>SUMIFS(#REF!,#REF!,A116,#REF!,$F$84,#REF!,"DIESEL")</f>
        <v>#REF!</v>
      </c>
      <c r="G116" s="46" t="e">
        <f>SUMIFS(#REF!,#REF!,A116,#REF!,$G$84,#REF!,"DIESEL")</f>
        <v>#REF!</v>
      </c>
      <c r="H116" s="46" t="e">
        <f>SUMIFS(#REF!,#REF!,A116,#REF!,$H$84,#REF!,"DIESEL")</f>
        <v>#REF!</v>
      </c>
      <c r="I116" s="46" t="e">
        <f>SUMIFS(#REF!,#REF!,A116,#REF!,$I$84,#REF!,"DIESEL")</f>
        <v>#REF!</v>
      </c>
      <c r="J116" s="91" t="e">
        <f>SUMIFS(#REF!,#REF!,A116,#REF!,$J$84,#REF!,"DIESEL")</f>
        <v>#REF!</v>
      </c>
      <c r="K116" s="46" t="e">
        <f>SUMIFS(#REF!,#REF!,A116,#REF!,$K$84,#REF!,"DIESEL")</f>
        <v>#REF!</v>
      </c>
      <c r="L116" s="46" t="e">
        <f>SUMIFS(#REF!,#REF!,A116,#REF!,$L$84,#REF!,"DIESEL")</f>
        <v>#REF!</v>
      </c>
      <c r="M116" s="46" t="e">
        <f>SUMIFS(#REF!,#REF!,A116,#REF!,$M$84,#REF!,"DIESEL")</f>
        <v>#REF!</v>
      </c>
    </row>
    <row r="117" spans="1:13" x14ac:dyDescent="0.25">
      <c r="A117" s="59" t="s">
        <v>19</v>
      </c>
      <c r="B117" s="95" t="e">
        <f>SUMIFS(#REF!,#REF!,A117,#REF!,$B$84,#REF!,"DIESEL")</f>
        <v>#REF!</v>
      </c>
      <c r="C117" s="46" t="e">
        <f>SUMIFS(#REF!,#REF!,A117,#REF!,$C$84,#REF!,"DIESEL")</f>
        <v>#REF!</v>
      </c>
      <c r="D117" s="46" t="e">
        <f>SUMIFS(#REF!,#REF!,A117,#REF!,$D$84,#REF!,"DIESEL")</f>
        <v>#REF!</v>
      </c>
      <c r="E117" s="46" t="e">
        <f>SUMIFS(#REF!,#REF!,A117,#REF!,$E$84,#REF!,"DIESEL")</f>
        <v>#REF!</v>
      </c>
      <c r="F117" s="46" t="e">
        <f>SUMIFS(#REF!,#REF!,A117,#REF!,$F$84,#REF!,"DIESEL")</f>
        <v>#REF!</v>
      </c>
      <c r="G117" s="46" t="e">
        <f>SUMIFS(#REF!,#REF!,A117,#REF!,$G$84,#REF!,"DIESEL")</f>
        <v>#REF!</v>
      </c>
      <c r="H117" s="46" t="e">
        <f>SUMIFS(#REF!,#REF!,A117,#REF!,$H$84,#REF!,"DIESEL")</f>
        <v>#REF!</v>
      </c>
      <c r="I117" s="46" t="e">
        <f>SUMIFS(#REF!,#REF!,A117,#REF!,$I$84,#REF!,"DIESEL")</f>
        <v>#REF!</v>
      </c>
      <c r="J117" s="91" t="e">
        <f>SUMIFS(#REF!,#REF!,A117,#REF!,$J$84,#REF!,"DIESEL")</f>
        <v>#REF!</v>
      </c>
      <c r="K117" s="46" t="e">
        <f>SUMIFS(#REF!,#REF!,A117,#REF!,$K$84,#REF!,"DIESEL")</f>
        <v>#REF!</v>
      </c>
      <c r="L117" s="46" t="e">
        <f>SUMIFS(#REF!,#REF!,A117,#REF!,$L$84,#REF!,"DIESEL")</f>
        <v>#REF!</v>
      </c>
      <c r="M117" s="46" t="e">
        <f>SUMIFS(#REF!,#REF!,A117,#REF!,$M$84,#REF!,"DIESEL")</f>
        <v>#REF!</v>
      </c>
    </row>
    <row r="118" spans="1:13" x14ac:dyDescent="0.25">
      <c r="A118" s="59" t="s">
        <v>20</v>
      </c>
      <c r="B118" s="95" t="e">
        <f>SUMIFS(#REF!,#REF!,A118,#REF!,$B$84,#REF!,"DIESEL")</f>
        <v>#REF!</v>
      </c>
      <c r="C118" s="46" t="e">
        <f>SUMIFS(#REF!,#REF!,A118,#REF!,$C$84,#REF!,"DIESEL")</f>
        <v>#REF!</v>
      </c>
      <c r="D118" s="46" t="e">
        <f>SUMIFS(#REF!,#REF!,A118,#REF!,$D$84,#REF!,"DIESEL")</f>
        <v>#REF!</v>
      </c>
      <c r="E118" s="46" t="e">
        <f>SUMIFS(#REF!,#REF!,A118,#REF!,$E$84,#REF!,"DIESEL")</f>
        <v>#REF!</v>
      </c>
      <c r="F118" s="46" t="e">
        <f>SUMIFS(#REF!,#REF!,A118,#REF!,$F$84,#REF!,"DIESEL")</f>
        <v>#REF!</v>
      </c>
      <c r="G118" s="46" t="e">
        <f>SUMIFS(#REF!,#REF!,A118,#REF!,$G$84,#REF!,"DIESEL")</f>
        <v>#REF!</v>
      </c>
      <c r="H118" s="46" t="e">
        <f>SUMIFS(#REF!,#REF!,A118,#REF!,$H$84,#REF!,"DIESEL")</f>
        <v>#REF!</v>
      </c>
      <c r="I118" s="46" t="e">
        <f>SUMIFS(#REF!,#REF!,A118,#REF!,$I$84,#REF!,"DIESEL")</f>
        <v>#REF!</v>
      </c>
      <c r="J118" s="91" t="e">
        <f>SUMIFS(#REF!,#REF!,A118,#REF!,$J$84,#REF!,"DIESEL")</f>
        <v>#REF!</v>
      </c>
      <c r="K118" s="46" t="e">
        <f>SUMIFS(#REF!,#REF!,A118,#REF!,$K$84,#REF!,"DIESEL")</f>
        <v>#REF!</v>
      </c>
      <c r="L118" s="46" t="e">
        <f>SUMIFS(#REF!,#REF!,A118,#REF!,$L$84,#REF!,"DIESEL")</f>
        <v>#REF!</v>
      </c>
      <c r="M118" s="46" t="e">
        <f>SUMIFS(#REF!,#REF!,A118,#REF!,$M$84,#REF!,"DIESEL")</f>
        <v>#REF!</v>
      </c>
    </row>
    <row r="119" spans="1:13" x14ac:dyDescent="0.25">
      <c r="A119" s="62" t="s">
        <v>56</v>
      </c>
      <c r="B119" s="95" t="e">
        <f>SUMIFS(#REF!,#REF!,A119,#REF!,$B$84,#REF!,"DIESEL")</f>
        <v>#REF!</v>
      </c>
      <c r="C119" s="46" t="e">
        <f>SUMIFS(#REF!,#REF!,A119,#REF!,$C$84,#REF!,"DIESEL")</f>
        <v>#REF!</v>
      </c>
      <c r="D119" s="46" t="e">
        <f>SUMIFS(#REF!,#REF!,A119,#REF!,$D$84,#REF!,"DIESEL")</f>
        <v>#REF!</v>
      </c>
      <c r="E119" s="46" t="e">
        <f>SUMIFS(#REF!,#REF!,A119,#REF!,$E$84,#REF!,"DIESEL")</f>
        <v>#REF!</v>
      </c>
      <c r="F119" s="46" t="e">
        <f>SUMIFS(#REF!,#REF!,A119,#REF!,$F$84,#REF!,"DIESEL")</f>
        <v>#REF!</v>
      </c>
      <c r="G119" s="46" t="e">
        <f>SUMIFS(#REF!,#REF!,A119,#REF!,$G$84,#REF!,"DIESEL")</f>
        <v>#REF!</v>
      </c>
      <c r="H119" s="46" t="e">
        <f>SUMIFS(#REF!,#REF!,A119,#REF!,$H$84,#REF!,"DIESEL")</f>
        <v>#REF!</v>
      </c>
      <c r="I119" s="46" t="e">
        <f>SUMIFS(#REF!,#REF!,A119,#REF!,$I$84,#REF!,"DIESEL")</f>
        <v>#REF!</v>
      </c>
      <c r="J119" s="91" t="e">
        <f>SUMIFS(#REF!,#REF!,A119,#REF!,$J$84,#REF!,"DIESEL")</f>
        <v>#REF!</v>
      </c>
      <c r="K119" s="46" t="e">
        <f>SUMIFS(#REF!,#REF!,A119,#REF!,$K$84,#REF!,"DIESEL")</f>
        <v>#REF!</v>
      </c>
      <c r="L119" s="46" t="e">
        <f>SUMIFS(#REF!,#REF!,A119,#REF!,$L$84,#REF!,"DIESEL")</f>
        <v>#REF!</v>
      </c>
      <c r="M119" s="46" t="e">
        <f>SUMIFS(#REF!,#REF!,A119,#REF!,$M$84,#REF!,"DIESEL")</f>
        <v>#REF!</v>
      </c>
    </row>
    <row r="120" spans="1:13" x14ac:dyDescent="0.25">
      <c r="A120" s="66" t="s">
        <v>21</v>
      </c>
      <c r="B120" s="95" t="e">
        <f>SUMIFS(#REF!,#REF!,A120,#REF!,$B$84,#REF!,"DIESEL")</f>
        <v>#REF!</v>
      </c>
      <c r="C120" s="46" t="e">
        <f>SUMIFS(#REF!,#REF!,A120,#REF!,$C$84,#REF!,"DIESEL")</f>
        <v>#REF!</v>
      </c>
      <c r="D120" s="46" t="e">
        <f>SUMIFS(#REF!,#REF!,A120,#REF!,$D$84,#REF!,"DIESEL")</f>
        <v>#REF!</v>
      </c>
      <c r="E120" s="46" t="e">
        <f>SUMIFS(#REF!,#REF!,A120,#REF!,$E$84,#REF!,"DIESEL")</f>
        <v>#REF!</v>
      </c>
      <c r="F120" s="46" t="e">
        <f>SUMIFS(#REF!,#REF!,A120,#REF!,$F$84,#REF!,"DIESEL")</f>
        <v>#REF!</v>
      </c>
      <c r="G120" s="46" t="e">
        <f>SUMIFS(#REF!,#REF!,A120,#REF!,$G$84,#REF!,"DIESEL")</f>
        <v>#REF!</v>
      </c>
      <c r="H120" s="46" t="e">
        <f>SUMIFS(#REF!,#REF!,A120,#REF!,$H$84,#REF!,"DIESEL")</f>
        <v>#REF!</v>
      </c>
      <c r="I120" s="46" t="e">
        <f>SUMIFS(#REF!,#REF!,A120,#REF!,$I$84,#REF!,"DIESEL")</f>
        <v>#REF!</v>
      </c>
      <c r="J120" s="91" t="e">
        <f>SUMIFS(#REF!,#REF!,A120,#REF!,$J$84,#REF!,"DIESEL")</f>
        <v>#REF!</v>
      </c>
      <c r="K120" s="46" t="e">
        <f>SUMIFS(#REF!,#REF!,A120,#REF!,$K$84,#REF!,"DIESEL")</f>
        <v>#REF!</v>
      </c>
      <c r="L120" s="46" t="e">
        <f>SUMIFS(#REF!,#REF!,A120,#REF!,$L$84,#REF!,"DIESEL")</f>
        <v>#REF!</v>
      </c>
      <c r="M120" s="46" t="e">
        <f>SUMIFS(#REF!,#REF!,A120,#REF!,$M$84,#REF!,"DIESEL")</f>
        <v>#REF!</v>
      </c>
    </row>
    <row r="121" spans="1:13" x14ac:dyDescent="0.25">
      <c r="A121" s="59" t="s">
        <v>22</v>
      </c>
      <c r="B121" s="95" t="e">
        <f>SUMIFS(#REF!,#REF!,A121,#REF!,$B$84,#REF!,"DIESEL")</f>
        <v>#REF!</v>
      </c>
      <c r="C121" s="46" t="e">
        <f>SUMIFS(#REF!,#REF!,A121,#REF!,$C$84,#REF!,"DIESEL")</f>
        <v>#REF!</v>
      </c>
      <c r="D121" s="46" t="e">
        <f>SUMIFS(#REF!,#REF!,A121,#REF!,$D$84,#REF!,"DIESEL")</f>
        <v>#REF!</v>
      </c>
      <c r="E121" s="46" t="e">
        <f>SUMIFS(#REF!,#REF!,A121,#REF!,$E$84,#REF!,"DIESEL")</f>
        <v>#REF!</v>
      </c>
      <c r="F121" s="46" t="e">
        <f>SUMIFS(#REF!,#REF!,A121,#REF!,$F$84,#REF!,"DIESEL")</f>
        <v>#REF!</v>
      </c>
      <c r="G121" s="46" t="e">
        <f>SUMIFS(#REF!,#REF!,A121,#REF!,$G$84,#REF!,"DIESEL")</f>
        <v>#REF!</v>
      </c>
      <c r="H121" s="46" t="e">
        <f>SUMIFS(#REF!,#REF!,A121,#REF!,$H$84,#REF!,"DIESEL")</f>
        <v>#REF!</v>
      </c>
      <c r="I121" s="46" t="e">
        <f>SUMIFS(#REF!,#REF!,A121,#REF!,$I$84,#REF!,"DIESEL")</f>
        <v>#REF!</v>
      </c>
      <c r="J121" s="91" t="e">
        <f>SUMIFS(#REF!,#REF!,A121,#REF!,$J$84,#REF!,"DIESEL")</f>
        <v>#REF!</v>
      </c>
      <c r="K121" s="46" t="e">
        <f>SUMIFS(#REF!,#REF!,A121,#REF!,$K$84,#REF!,"DIESEL")</f>
        <v>#REF!</v>
      </c>
      <c r="L121" s="46" t="e">
        <f>SUMIFS(#REF!,#REF!,A121,#REF!,$L$84,#REF!,"DIESEL")</f>
        <v>#REF!</v>
      </c>
      <c r="M121" s="46" t="e">
        <f>SUMIFS(#REF!,#REF!,A121,#REF!,$M$84,#REF!,"DIESEL")</f>
        <v>#REF!</v>
      </c>
    </row>
    <row r="122" spans="1:13" x14ac:dyDescent="0.25">
      <c r="A122" s="59" t="s">
        <v>23</v>
      </c>
      <c r="B122" s="95" t="e">
        <f>SUMIFS(#REF!,#REF!,A122,#REF!,$B$84,#REF!,"DIESEL")</f>
        <v>#REF!</v>
      </c>
      <c r="C122" s="46" t="e">
        <f>SUMIFS(#REF!,#REF!,A122,#REF!,$C$84,#REF!,"DIESEL")</f>
        <v>#REF!</v>
      </c>
      <c r="D122" s="46" t="e">
        <f>SUMIFS(#REF!,#REF!,A122,#REF!,$D$84,#REF!,"DIESEL")</f>
        <v>#REF!</v>
      </c>
      <c r="E122" s="46" t="e">
        <f>SUMIFS(#REF!,#REF!,A122,#REF!,$E$84,#REF!,"DIESEL")</f>
        <v>#REF!</v>
      </c>
      <c r="F122" s="46" t="e">
        <f>SUMIFS(#REF!,#REF!,A122,#REF!,$F$84,#REF!,"DIESEL")</f>
        <v>#REF!</v>
      </c>
      <c r="G122" s="46" t="e">
        <f>SUMIFS(#REF!,#REF!,A122,#REF!,$G$84,#REF!,"DIESEL")</f>
        <v>#REF!</v>
      </c>
      <c r="H122" s="46" t="e">
        <f>SUMIFS(#REF!,#REF!,A122,#REF!,$H$84,#REF!,"DIESEL")</f>
        <v>#REF!</v>
      </c>
      <c r="I122" s="46" t="e">
        <f>SUMIFS(#REF!,#REF!,A122,#REF!,$I$84,#REF!,"DIESEL")</f>
        <v>#REF!</v>
      </c>
      <c r="J122" s="91" t="e">
        <f>SUMIFS(#REF!,#REF!,A122,#REF!,$J$84,#REF!,"DIESEL")</f>
        <v>#REF!</v>
      </c>
      <c r="K122" s="46" t="e">
        <f>SUMIFS(#REF!,#REF!,A122,#REF!,$K$84,#REF!,"DIESEL")</f>
        <v>#REF!</v>
      </c>
      <c r="L122" s="46" t="e">
        <f>SUMIFS(#REF!,#REF!,A122,#REF!,$L$84,#REF!,"DIESEL")</f>
        <v>#REF!</v>
      </c>
      <c r="M122" s="46" t="e">
        <f>SUMIFS(#REF!,#REF!,A122,#REF!,$M$84,#REF!,"DIESEL")</f>
        <v>#REF!</v>
      </c>
    </row>
    <row r="123" spans="1:13" x14ac:dyDescent="0.25">
      <c r="A123" s="62" t="s">
        <v>57</v>
      </c>
      <c r="B123" s="95" t="e">
        <f>SUMIFS(#REF!,#REF!,A123,#REF!,$B$84,#REF!,"DIESEL")</f>
        <v>#REF!</v>
      </c>
      <c r="C123" s="46" t="e">
        <f>SUMIFS(#REF!,#REF!,A123,#REF!,$C$84,#REF!,"DIESEL")</f>
        <v>#REF!</v>
      </c>
      <c r="D123" s="46" t="e">
        <f>SUMIFS(#REF!,#REF!,A123,#REF!,$D$84,#REF!,"DIESEL")</f>
        <v>#REF!</v>
      </c>
      <c r="E123" s="46" t="e">
        <f>SUMIFS(#REF!,#REF!,A123,#REF!,$E$84,#REF!,"DIESEL")</f>
        <v>#REF!</v>
      </c>
      <c r="F123" s="46" t="e">
        <f>SUMIFS(#REF!,#REF!,A123,#REF!,$F$84,#REF!,"DIESEL")</f>
        <v>#REF!</v>
      </c>
      <c r="G123" s="46" t="e">
        <f>SUMIFS(#REF!,#REF!,A123,#REF!,$G$84,#REF!,"DIESEL")</f>
        <v>#REF!</v>
      </c>
      <c r="H123" s="46" t="e">
        <f>SUMIFS(#REF!,#REF!,A123,#REF!,$H$84,#REF!,"DIESEL")</f>
        <v>#REF!</v>
      </c>
      <c r="I123" s="46" t="e">
        <f>SUMIFS(#REF!,#REF!,A123,#REF!,$I$84,#REF!,"DIESEL")</f>
        <v>#REF!</v>
      </c>
      <c r="J123" s="91" t="e">
        <f>SUMIFS(#REF!,#REF!,A123,#REF!,$J$84,#REF!,"DIESEL")</f>
        <v>#REF!</v>
      </c>
      <c r="K123" s="46" t="e">
        <f>SUMIFS(#REF!,#REF!,A123,#REF!,$K$84,#REF!,"DIESEL")</f>
        <v>#REF!</v>
      </c>
      <c r="L123" s="46" t="e">
        <f>SUMIFS(#REF!,#REF!,A123,#REF!,$L$84,#REF!,"DIESEL")</f>
        <v>#REF!</v>
      </c>
      <c r="M123" s="46" t="e">
        <f>SUMIFS(#REF!,#REF!,A123,#REF!,$M$84,#REF!,"DIESEL")</f>
        <v>#REF!</v>
      </c>
    </row>
    <row r="124" spans="1:13" x14ac:dyDescent="0.25">
      <c r="A124" s="62" t="s">
        <v>58</v>
      </c>
      <c r="B124" s="95" t="e">
        <f>SUMIFS(#REF!,#REF!,A124,#REF!,$B$84,#REF!,"DIESEL")</f>
        <v>#REF!</v>
      </c>
      <c r="C124" s="46" t="e">
        <f>SUMIFS(#REF!,#REF!,A124,#REF!,$C$84,#REF!,"DIESEL")</f>
        <v>#REF!</v>
      </c>
      <c r="D124" s="46" t="e">
        <f>SUMIFS(#REF!,#REF!,A124,#REF!,$D$84,#REF!,"DIESEL")</f>
        <v>#REF!</v>
      </c>
      <c r="E124" s="46" t="e">
        <f>SUMIFS(#REF!,#REF!,A124,#REF!,$E$84,#REF!,"DIESEL")</f>
        <v>#REF!</v>
      </c>
      <c r="F124" s="46" t="e">
        <f>SUMIFS(#REF!,#REF!,A124,#REF!,$F$84,#REF!,"DIESEL")</f>
        <v>#REF!</v>
      </c>
      <c r="G124" s="46" t="e">
        <f>SUMIFS(#REF!,#REF!,A124,#REF!,$G$84,#REF!,"DIESEL")</f>
        <v>#REF!</v>
      </c>
      <c r="H124" s="46" t="e">
        <f>SUMIFS(#REF!,#REF!,A124,#REF!,$H$84,#REF!,"DIESEL")</f>
        <v>#REF!</v>
      </c>
      <c r="I124" s="46" t="e">
        <f>SUMIFS(#REF!,#REF!,A124,#REF!,$I$84,#REF!,"DIESEL")</f>
        <v>#REF!</v>
      </c>
      <c r="J124" s="91" t="e">
        <f>SUMIFS(#REF!,#REF!,A124,#REF!,$J$84,#REF!,"DIESEL")</f>
        <v>#REF!</v>
      </c>
      <c r="K124" s="46" t="e">
        <f>SUMIFS(#REF!,#REF!,A124,#REF!,$K$84,#REF!,"DIESEL")</f>
        <v>#REF!</v>
      </c>
      <c r="L124" s="46" t="e">
        <f>SUMIFS(#REF!,#REF!,A124,#REF!,$L$84,#REF!,"DIESEL")</f>
        <v>#REF!</v>
      </c>
      <c r="M124" s="46" t="e">
        <f>SUMIFS(#REF!,#REF!,A124,#REF!,$M$84,#REF!,"DIESEL")</f>
        <v>#REF!</v>
      </c>
    </row>
    <row r="125" spans="1:13" x14ac:dyDescent="0.25">
      <c r="A125" s="62" t="s">
        <v>59</v>
      </c>
      <c r="B125" s="95" t="e">
        <f>SUMIFS(#REF!,#REF!,A125,#REF!,$B$84,#REF!,"DIESEL")</f>
        <v>#REF!</v>
      </c>
      <c r="C125" s="46" t="e">
        <f>SUMIFS(#REF!,#REF!,A125,#REF!,$C$84,#REF!,"DIESEL")</f>
        <v>#REF!</v>
      </c>
      <c r="D125" s="46" t="e">
        <f>SUMIFS(#REF!,#REF!,A125,#REF!,$D$84,#REF!,"DIESEL")</f>
        <v>#REF!</v>
      </c>
      <c r="E125" s="46" t="e">
        <f>SUMIFS(#REF!,#REF!,A125,#REF!,$E$84,#REF!,"DIESEL")</f>
        <v>#REF!</v>
      </c>
      <c r="F125" s="46" t="e">
        <f>SUMIFS(#REF!,#REF!,A125,#REF!,$F$84,#REF!,"DIESEL")</f>
        <v>#REF!</v>
      </c>
      <c r="G125" s="46" t="e">
        <f>SUMIFS(#REF!,#REF!,A125,#REF!,$G$84,#REF!,"DIESEL")</f>
        <v>#REF!</v>
      </c>
      <c r="H125" s="46" t="e">
        <f>SUMIFS(#REF!,#REF!,A125,#REF!,$H$84,#REF!,"DIESEL")</f>
        <v>#REF!</v>
      </c>
      <c r="I125" s="46" t="e">
        <f>SUMIFS(#REF!,#REF!,A125,#REF!,$I$84,#REF!,"DIESEL")</f>
        <v>#REF!</v>
      </c>
      <c r="J125" s="91" t="e">
        <f>SUMIFS(#REF!,#REF!,A125,#REF!,$J$84,#REF!,"DIESEL")</f>
        <v>#REF!</v>
      </c>
      <c r="K125" s="46" t="e">
        <f>SUMIFS(#REF!,#REF!,A125,#REF!,$K$84,#REF!,"DIESEL")</f>
        <v>#REF!</v>
      </c>
      <c r="L125" s="46" t="e">
        <f>SUMIFS(#REF!,#REF!,A125,#REF!,$L$84,#REF!,"DIESEL")</f>
        <v>#REF!</v>
      </c>
      <c r="M125" s="46" t="e">
        <f>SUMIFS(#REF!,#REF!,A125,#REF!,$M$84,#REF!,"DIESEL")</f>
        <v>#REF!</v>
      </c>
    </row>
    <row r="126" spans="1:13" x14ac:dyDescent="0.25">
      <c r="A126" s="67" t="s">
        <v>61</v>
      </c>
      <c r="B126" s="95" t="e">
        <f>SUMIFS(#REF!,#REF!,A126,#REF!,$B$84,#REF!,"DIESEL")</f>
        <v>#REF!</v>
      </c>
      <c r="C126" s="46" t="e">
        <f>SUMIFS(#REF!,#REF!,A126,#REF!,$C$84,#REF!,"DIESEL")</f>
        <v>#REF!</v>
      </c>
      <c r="D126" s="46" t="e">
        <f>SUMIFS(#REF!,#REF!,A126,#REF!,$D$84,#REF!,"DIESEL")</f>
        <v>#REF!</v>
      </c>
      <c r="E126" s="46" t="e">
        <f>SUMIFS(#REF!,#REF!,A126,#REF!,$E$84,#REF!,"DIESEL")</f>
        <v>#REF!</v>
      </c>
      <c r="F126" s="46" t="e">
        <f>SUMIFS(#REF!,#REF!,A126,#REF!,$F$84,#REF!,"DIESEL")</f>
        <v>#REF!</v>
      </c>
      <c r="G126" s="46" t="e">
        <f>SUMIFS(#REF!,#REF!,A126,#REF!,$G$84,#REF!,"DIESEL")</f>
        <v>#REF!</v>
      </c>
      <c r="H126" s="46" t="e">
        <f>SUMIFS(#REF!,#REF!,A126,#REF!,$H$84,#REF!,"DIESEL")</f>
        <v>#REF!</v>
      </c>
      <c r="I126" s="46" t="e">
        <f>SUMIFS(#REF!,#REF!,A126,#REF!,$I$84,#REF!,"DIESEL")</f>
        <v>#REF!</v>
      </c>
      <c r="J126" s="91" t="e">
        <f>SUMIFS(#REF!,#REF!,A126,#REF!,$J$84,#REF!,"DIESEL")</f>
        <v>#REF!</v>
      </c>
      <c r="K126" s="46" t="e">
        <f>SUMIFS(#REF!,#REF!,A126,#REF!,$K$84,#REF!,"DIESEL")</f>
        <v>#REF!</v>
      </c>
      <c r="L126" s="46" t="e">
        <f>SUMIFS(#REF!,#REF!,A126,#REF!,$L$84,#REF!,"DIESEL")</f>
        <v>#REF!</v>
      </c>
      <c r="M126" s="46" t="e">
        <f>SUMIFS(#REF!,#REF!,A126,#REF!,$M$84,#REF!,"DIESEL")</f>
        <v>#REF!</v>
      </c>
    </row>
    <row r="127" spans="1:13" x14ac:dyDescent="0.25">
      <c r="A127" s="59" t="s">
        <v>62</v>
      </c>
      <c r="B127" s="95" t="e">
        <f>SUMIFS(#REF!,#REF!,A127,#REF!,$B$84,#REF!,"DIESEL")</f>
        <v>#REF!</v>
      </c>
      <c r="C127" s="46" t="e">
        <f>SUMIFS(#REF!,#REF!,A127,#REF!,$C$84,#REF!,"DIESEL")</f>
        <v>#REF!</v>
      </c>
      <c r="D127" s="46" t="e">
        <f>SUMIFS(#REF!,#REF!,A127,#REF!,$D$84,#REF!,"DIESEL")</f>
        <v>#REF!</v>
      </c>
      <c r="E127" s="46" t="e">
        <f>SUMIFS(#REF!,#REF!,A127,#REF!,$E$84,#REF!,"DIESEL")</f>
        <v>#REF!</v>
      </c>
      <c r="F127" s="46" t="e">
        <f>SUMIFS(#REF!,#REF!,A127,#REF!,$F$84,#REF!,"DIESEL")</f>
        <v>#REF!</v>
      </c>
      <c r="G127" s="46" t="e">
        <f>SUMIFS(#REF!,#REF!,A127,#REF!,$G$84,#REF!,"DIESEL")</f>
        <v>#REF!</v>
      </c>
      <c r="H127" s="46" t="e">
        <f>SUMIFS(#REF!,#REF!,A127,#REF!,$H$84,#REF!,"DIESEL")</f>
        <v>#REF!</v>
      </c>
      <c r="I127" s="46" t="e">
        <f>SUMIFS(#REF!,#REF!,A127,#REF!,$I$84,#REF!,"DIESEL")</f>
        <v>#REF!</v>
      </c>
      <c r="J127" s="91" t="e">
        <f>SUMIFS(#REF!,#REF!,A127,#REF!,$J$84,#REF!,"DIESEL")</f>
        <v>#REF!</v>
      </c>
      <c r="K127" s="46" t="e">
        <f>SUMIFS(#REF!,#REF!,A127,#REF!,$K$84,#REF!,"DIESEL")</f>
        <v>#REF!</v>
      </c>
      <c r="L127" s="46" t="e">
        <f>SUMIFS(#REF!,#REF!,A127,#REF!,$L$84,#REF!,"DIESEL")</f>
        <v>#REF!</v>
      </c>
      <c r="M127" s="46" t="e">
        <f>SUMIFS(#REF!,#REF!,A127,#REF!,$M$84,#REF!,"DIESEL")</f>
        <v>#REF!</v>
      </c>
    </row>
    <row r="128" spans="1:13" x14ac:dyDescent="0.25">
      <c r="A128" s="62" t="s">
        <v>63</v>
      </c>
      <c r="B128" s="95" t="e">
        <f>SUMIFS(#REF!,#REF!,A128,#REF!,$B$84,#REF!,"DIESEL")</f>
        <v>#REF!</v>
      </c>
      <c r="C128" s="46" t="e">
        <f>SUMIFS(#REF!,#REF!,A128,#REF!,$C$84,#REF!,"DIESEL")</f>
        <v>#REF!</v>
      </c>
      <c r="D128" s="46" t="e">
        <f>SUMIFS(#REF!,#REF!,A128,#REF!,$D$84,#REF!,"DIESEL")</f>
        <v>#REF!</v>
      </c>
      <c r="E128" s="46" t="e">
        <f>SUMIFS(#REF!,#REF!,A128,#REF!,$E$84,#REF!,"DIESEL")</f>
        <v>#REF!</v>
      </c>
      <c r="F128" s="46" t="e">
        <f>SUMIFS(#REF!,#REF!,A128,#REF!,$F$84,#REF!,"DIESEL")</f>
        <v>#REF!</v>
      </c>
      <c r="G128" s="46" t="e">
        <f>SUMIFS(#REF!,#REF!,A128,#REF!,$G$84,#REF!,"DIESEL")</f>
        <v>#REF!</v>
      </c>
      <c r="H128" s="46" t="e">
        <f>SUMIFS(#REF!,#REF!,A128,#REF!,$H$84,#REF!,"DIESEL")</f>
        <v>#REF!</v>
      </c>
      <c r="I128" s="46" t="e">
        <f>SUMIFS(#REF!,#REF!,A128,#REF!,$I$84,#REF!,"DIESEL")</f>
        <v>#REF!</v>
      </c>
      <c r="J128" s="91" t="e">
        <f>SUMIFS(#REF!,#REF!,A128,#REF!,$J$84,#REF!,"DIESEL")</f>
        <v>#REF!</v>
      </c>
      <c r="K128" s="46" t="e">
        <f>SUMIFS(#REF!,#REF!,A128,#REF!,$K$84,#REF!,"DIESEL")</f>
        <v>#REF!</v>
      </c>
      <c r="L128" s="46" t="e">
        <f>SUMIFS(#REF!,#REF!,A128,#REF!,$L$84,#REF!,"DIESEL")</f>
        <v>#REF!</v>
      </c>
      <c r="M128" s="46" t="e">
        <f>SUMIFS(#REF!,#REF!,A128,#REF!,$M$84,#REF!,"DIESEL")</f>
        <v>#REF!</v>
      </c>
    </row>
    <row r="129" spans="1:13" x14ac:dyDescent="0.25">
      <c r="A129" s="59" t="s">
        <v>60</v>
      </c>
      <c r="B129" s="95" t="e">
        <f>SUMIFS(#REF!,#REF!,A129,#REF!,$B$84,#REF!,"DIESEL")</f>
        <v>#REF!</v>
      </c>
      <c r="C129" s="46" t="e">
        <f>SUMIFS(#REF!,#REF!,A129,#REF!,$C$84,#REF!,"DIESEL")</f>
        <v>#REF!</v>
      </c>
      <c r="D129" s="46" t="e">
        <f>SUMIFS(#REF!,#REF!,A129,#REF!,$D$84,#REF!,"DIESEL")</f>
        <v>#REF!</v>
      </c>
      <c r="E129" s="46" t="e">
        <f>SUMIFS(#REF!,#REF!,A129,#REF!,$E$84,#REF!,"DIESEL")</f>
        <v>#REF!</v>
      </c>
      <c r="F129" s="46" t="e">
        <f>SUMIFS(#REF!,#REF!,A129,#REF!,$F$84,#REF!,"DIESEL")</f>
        <v>#REF!</v>
      </c>
      <c r="G129" s="46" t="e">
        <f>SUMIFS(#REF!,#REF!,A129,#REF!,$G$84,#REF!,"DIESEL")</f>
        <v>#REF!</v>
      </c>
      <c r="H129" s="46" t="e">
        <f>SUMIFS(#REF!,#REF!,A129,#REF!,$H$84,#REF!,"DIESEL")</f>
        <v>#REF!</v>
      </c>
      <c r="I129" s="46" t="e">
        <f>SUMIFS(#REF!,#REF!,A129,#REF!,$I$84,#REF!,"DIESEL")</f>
        <v>#REF!</v>
      </c>
      <c r="J129" s="91" t="e">
        <f>SUMIFS(#REF!,#REF!,A129,#REF!,$J$84,#REF!,"DIESEL")</f>
        <v>#REF!</v>
      </c>
      <c r="K129" s="46" t="e">
        <f>SUMIFS(#REF!,#REF!,A129,#REF!,$K$84,#REF!,"DIESEL")</f>
        <v>#REF!</v>
      </c>
      <c r="L129" s="46" t="e">
        <f>SUMIFS(#REF!,#REF!,A129,#REF!,$L$84,#REF!,"DIESEL")</f>
        <v>#REF!</v>
      </c>
      <c r="M129" s="46" t="e">
        <f>SUMIFS(#REF!,#REF!,A129,#REF!,$M$84,#REF!,"DIESEL")</f>
        <v>#REF!</v>
      </c>
    </row>
    <row r="130" spans="1:13" x14ac:dyDescent="0.25">
      <c r="A130" s="62" t="s">
        <v>24</v>
      </c>
      <c r="B130" s="95" t="e">
        <f>SUMIFS(#REF!,#REF!,A130,#REF!,$B$84,#REF!,"DIESEL")</f>
        <v>#REF!</v>
      </c>
      <c r="C130" s="46" t="e">
        <f>SUMIFS(#REF!,#REF!,A130,#REF!,$C$84,#REF!,"DIESEL")</f>
        <v>#REF!</v>
      </c>
      <c r="D130" s="46" t="e">
        <f>SUMIFS(#REF!,#REF!,A130,#REF!,$D$84,#REF!,"DIESEL")</f>
        <v>#REF!</v>
      </c>
      <c r="E130" s="46" t="e">
        <f>SUMIFS(#REF!,#REF!,A130,#REF!,$E$84,#REF!,"DIESEL")</f>
        <v>#REF!</v>
      </c>
      <c r="F130" s="46" t="e">
        <f>SUMIFS(#REF!,#REF!,A130,#REF!,$F$84,#REF!,"DIESEL")</f>
        <v>#REF!</v>
      </c>
      <c r="G130" s="46" t="e">
        <f>SUMIFS(#REF!,#REF!,A130,#REF!,$G$84,#REF!,"DIESEL")</f>
        <v>#REF!</v>
      </c>
      <c r="H130" s="46" t="e">
        <f>SUMIFS(#REF!,#REF!,A130,#REF!,$H$84,#REF!,"DIESEL")</f>
        <v>#REF!</v>
      </c>
      <c r="I130" s="46" t="e">
        <f>SUMIFS(#REF!,#REF!,A130,#REF!,$I$84,#REF!,"DIESEL")</f>
        <v>#REF!</v>
      </c>
      <c r="J130" s="91" t="e">
        <f>SUMIFS(#REF!,#REF!,A130,#REF!,$J$84,#REF!,"DIESEL")</f>
        <v>#REF!</v>
      </c>
      <c r="K130" s="46" t="e">
        <f>SUMIFS(#REF!,#REF!,A130,#REF!,$K$84,#REF!,"DIESEL")</f>
        <v>#REF!</v>
      </c>
      <c r="L130" s="46" t="e">
        <f>SUMIFS(#REF!,#REF!,A130,#REF!,$L$84,#REF!,"DIESEL")</f>
        <v>#REF!</v>
      </c>
      <c r="M130" s="46" t="e">
        <f>SUMIFS(#REF!,#REF!,A130,#REF!,$M$84,#REF!,"DIESEL")</f>
        <v>#REF!</v>
      </c>
    </row>
    <row r="131" spans="1:13" x14ac:dyDescent="0.25">
      <c r="A131" s="59" t="s">
        <v>64</v>
      </c>
      <c r="B131" s="95" t="e">
        <f>SUMIFS(#REF!,#REF!,A131,#REF!,$B$84,#REF!,"DIESEL")</f>
        <v>#REF!</v>
      </c>
      <c r="C131" s="46" t="e">
        <f>SUMIFS(#REF!,#REF!,A131,#REF!,$C$84,#REF!,"DIESEL")</f>
        <v>#REF!</v>
      </c>
      <c r="D131" s="46" t="e">
        <f>SUMIFS(#REF!,#REF!,A131,#REF!,$D$84,#REF!,"DIESEL")</f>
        <v>#REF!</v>
      </c>
      <c r="E131" s="46" t="e">
        <f>SUMIFS(#REF!,#REF!,A131,#REF!,$E$84,#REF!,"DIESEL")</f>
        <v>#REF!</v>
      </c>
      <c r="F131" s="46" t="e">
        <f>SUMIFS(#REF!,#REF!,A131,#REF!,$F$84,#REF!,"DIESEL")</f>
        <v>#REF!</v>
      </c>
      <c r="G131" s="46" t="e">
        <f>SUMIFS(#REF!,#REF!,A131,#REF!,$G$84,#REF!,"DIESEL")</f>
        <v>#REF!</v>
      </c>
      <c r="H131" s="46" t="e">
        <f>SUMIFS(#REF!,#REF!,A131,#REF!,$H$84,#REF!,"DIESEL")</f>
        <v>#REF!</v>
      </c>
      <c r="I131" s="46" t="e">
        <f>SUMIFS(#REF!,#REF!,A131,#REF!,$I$84,#REF!,"DIESEL")</f>
        <v>#REF!</v>
      </c>
      <c r="J131" s="91" t="e">
        <f>SUMIFS(#REF!,#REF!,A131,#REF!,$J$84,#REF!,"DIESEL")</f>
        <v>#REF!</v>
      </c>
      <c r="K131" s="46" t="e">
        <f>SUMIFS(#REF!,#REF!,A131,#REF!,$K$84,#REF!,"DIESEL")</f>
        <v>#REF!</v>
      </c>
      <c r="L131" s="46" t="e">
        <f>SUMIFS(#REF!,#REF!,A131,#REF!,$L$84,#REF!,"DIESEL")</f>
        <v>#REF!</v>
      </c>
      <c r="M131" s="46" t="e">
        <f>SUMIFS(#REF!,#REF!,A131,#REF!,$M$84,#REF!,"DIESEL")</f>
        <v>#REF!</v>
      </c>
    </row>
    <row r="132" spans="1:13" x14ac:dyDescent="0.25">
      <c r="A132" s="59" t="s">
        <v>65</v>
      </c>
      <c r="B132" s="95" t="e">
        <f>SUMIFS(#REF!,#REF!,A132,#REF!,$B$84,#REF!,"DIESEL")</f>
        <v>#REF!</v>
      </c>
      <c r="C132" s="46" t="e">
        <f>SUMIFS(#REF!,#REF!,A132,#REF!,$C$84,#REF!,"DIESEL")</f>
        <v>#REF!</v>
      </c>
      <c r="D132" s="46" t="e">
        <f>SUMIFS(#REF!,#REF!,A132,#REF!,$D$84,#REF!,"DIESEL")</f>
        <v>#REF!</v>
      </c>
      <c r="E132" s="46" t="e">
        <f>SUMIFS(#REF!,#REF!,A132,#REF!,$E$84,#REF!,"DIESEL")</f>
        <v>#REF!</v>
      </c>
      <c r="F132" s="46" t="e">
        <f>SUMIFS(#REF!,#REF!,A132,#REF!,$F$84,#REF!,"DIESEL")</f>
        <v>#REF!</v>
      </c>
      <c r="G132" s="46" t="e">
        <f>SUMIFS(#REF!,#REF!,A132,#REF!,$G$84,#REF!,"DIESEL")</f>
        <v>#REF!</v>
      </c>
      <c r="H132" s="46" t="e">
        <f>SUMIFS(#REF!,#REF!,A132,#REF!,$H$84,#REF!,"DIESEL")</f>
        <v>#REF!</v>
      </c>
      <c r="I132" s="46" t="e">
        <f>SUMIFS(#REF!,#REF!,A132,#REF!,$I$84,#REF!,"DIESEL")</f>
        <v>#REF!</v>
      </c>
      <c r="J132" s="91" t="e">
        <f>SUMIFS(#REF!,#REF!,A132,#REF!,$J$84,#REF!,"DIESEL")</f>
        <v>#REF!</v>
      </c>
      <c r="K132" s="46" t="e">
        <f>SUMIFS(#REF!,#REF!,A132,#REF!,$K$84,#REF!,"DIESEL")</f>
        <v>#REF!</v>
      </c>
      <c r="L132" s="46" t="e">
        <f>SUMIFS(#REF!,#REF!,A132,#REF!,$L$84,#REF!,"DIESEL")</f>
        <v>#REF!</v>
      </c>
      <c r="M132" s="46" t="e">
        <f>SUMIFS(#REF!,#REF!,A132,#REF!,$M$84,#REF!,"DIESEL")</f>
        <v>#REF!</v>
      </c>
    </row>
    <row r="133" spans="1:13" x14ac:dyDescent="0.25">
      <c r="A133" s="59" t="s">
        <v>66</v>
      </c>
      <c r="B133" s="95" t="e">
        <f>SUMIFS(#REF!,#REF!,A133,#REF!,$B$84,#REF!,"DIESEL")</f>
        <v>#REF!</v>
      </c>
      <c r="C133" s="46" t="e">
        <f>SUMIFS(#REF!,#REF!,A133,#REF!,$C$84,#REF!,"DIESEL")</f>
        <v>#REF!</v>
      </c>
      <c r="D133" s="46" t="e">
        <f>SUMIFS(#REF!,#REF!,A133,#REF!,$D$84,#REF!,"DIESEL")</f>
        <v>#REF!</v>
      </c>
      <c r="E133" s="46" t="e">
        <f>SUMIFS(#REF!,#REF!,A133,#REF!,$E$84,#REF!,"DIESEL")</f>
        <v>#REF!</v>
      </c>
      <c r="F133" s="46" t="e">
        <f>SUMIFS(#REF!,#REF!,A133,#REF!,$F$84,#REF!,"DIESEL")</f>
        <v>#REF!</v>
      </c>
      <c r="G133" s="46" t="e">
        <f>SUMIFS(#REF!,#REF!,A133,#REF!,$G$84,#REF!,"DIESEL")</f>
        <v>#REF!</v>
      </c>
      <c r="H133" s="46" t="e">
        <f>SUMIFS(#REF!,#REF!,A133,#REF!,$H$84,#REF!,"DIESEL")</f>
        <v>#REF!</v>
      </c>
      <c r="I133" s="46" t="e">
        <f>SUMIFS(#REF!,#REF!,A133,#REF!,$I$84,#REF!,"DIESEL")</f>
        <v>#REF!</v>
      </c>
      <c r="J133" s="91" t="e">
        <f>SUMIFS(#REF!,#REF!,A133,#REF!,$J$84,#REF!,"DIESEL")</f>
        <v>#REF!</v>
      </c>
      <c r="K133" s="46" t="e">
        <f>SUMIFS(#REF!,#REF!,A133,#REF!,$K$84,#REF!,"DIESEL")</f>
        <v>#REF!</v>
      </c>
      <c r="L133" s="46" t="e">
        <f>SUMIFS(#REF!,#REF!,A133,#REF!,$L$84,#REF!,"DIESEL")</f>
        <v>#REF!</v>
      </c>
      <c r="M133" s="46" t="e">
        <f>SUMIFS(#REF!,#REF!,A133,#REF!,$M$84,#REF!,"DIESEL")</f>
        <v>#REF!</v>
      </c>
    </row>
    <row r="134" spans="1:13" x14ac:dyDescent="0.25">
      <c r="A134" s="59" t="s">
        <v>25</v>
      </c>
      <c r="B134" s="95" t="e">
        <f>SUMIFS(#REF!,#REF!,A134,#REF!,$B$84,#REF!,"DIESEL")</f>
        <v>#REF!</v>
      </c>
      <c r="C134" s="46" t="e">
        <f>SUMIFS(#REF!,#REF!,A134,#REF!,$C$84,#REF!,"DIESEL")</f>
        <v>#REF!</v>
      </c>
      <c r="D134" s="46" t="e">
        <f>SUMIFS(#REF!,#REF!,A134,#REF!,$D$84,#REF!,"DIESEL")</f>
        <v>#REF!</v>
      </c>
      <c r="E134" s="46" t="e">
        <f>SUMIFS(#REF!,#REF!,A134,#REF!,$E$84,#REF!,"DIESEL")</f>
        <v>#REF!</v>
      </c>
      <c r="F134" s="46" t="e">
        <f>SUMIFS(#REF!,#REF!,A134,#REF!,$F$84,#REF!,"DIESEL")</f>
        <v>#REF!</v>
      </c>
      <c r="G134" s="46" t="e">
        <f>SUMIFS(#REF!,#REF!,A134,#REF!,$G$84,#REF!,"DIESEL")</f>
        <v>#REF!</v>
      </c>
      <c r="H134" s="46" t="e">
        <f>SUMIFS(#REF!,#REF!,A134,#REF!,$H$84,#REF!,"DIESEL")</f>
        <v>#REF!</v>
      </c>
      <c r="I134" s="46" t="e">
        <f>SUMIFS(#REF!,#REF!,A134,#REF!,$I$84,#REF!,"DIESEL")</f>
        <v>#REF!</v>
      </c>
      <c r="J134" s="91" t="e">
        <f>SUMIFS(#REF!,#REF!,A134,#REF!,$J$84,#REF!,"DIESEL")</f>
        <v>#REF!</v>
      </c>
      <c r="K134" s="46" t="e">
        <f>SUMIFS(#REF!,#REF!,A134,#REF!,$K$84,#REF!,"DIESEL")</f>
        <v>#REF!</v>
      </c>
      <c r="L134" s="46" t="e">
        <f>SUMIFS(#REF!,#REF!,A134,#REF!,$L$84,#REF!,"DIESEL")</f>
        <v>#REF!</v>
      </c>
      <c r="M134" s="46" t="e">
        <f>SUMIFS(#REF!,#REF!,A134,#REF!,$M$84,#REF!,"DIESEL")</f>
        <v>#REF!</v>
      </c>
    </row>
    <row r="135" spans="1:13" x14ac:dyDescent="0.25">
      <c r="A135" s="66" t="s">
        <v>80</v>
      </c>
      <c r="B135" s="95" t="e">
        <f>SUMIFS(#REF!,#REF!,A135,#REF!,$B$84,#REF!,"DIESEL")</f>
        <v>#REF!</v>
      </c>
      <c r="C135" s="46" t="e">
        <f>SUMIFS(#REF!,#REF!,A135,#REF!,$C$84,#REF!,"DIESEL")</f>
        <v>#REF!</v>
      </c>
      <c r="D135" s="46" t="e">
        <f>SUMIFS(#REF!,#REF!,A135,#REF!,$D$84,#REF!,"DIESEL")</f>
        <v>#REF!</v>
      </c>
      <c r="E135" s="46" t="e">
        <f>SUMIFS(#REF!,#REF!,A135,#REF!,$E$84,#REF!,"DIESEL")</f>
        <v>#REF!</v>
      </c>
      <c r="F135" s="46" t="e">
        <f>SUMIFS(#REF!,#REF!,A135,#REF!,$F$84,#REF!,"DIESEL")</f>
        <v>#REF!</v>
      </c>
      <c r="G135" s="46" t="e">
        <f>SUMIFS(#REF!,#REF!,A135,#REF!,$G$84,#REF!,"DIESEL")</f>
        <v>#REF!</v>
      </c>
      <c r="H135" s="46" t="e">
        <f>SUMIFS(#REF!,#REF!,A135,#REF!,$H$84,#REF!,"DIESEL")</f>
        <v>#REF!</v>
      </c>
      <c r="I135" s="46" t="e">
        <f>SUMIFS(#REF!,#REF!,A135,#REF!,$I$84,#REF!,"DIESEL")</f>
        <v>#REF!</v>
      </c>
      <c r="J135" s="91" t="e">
        <f>SUMIFS(#REF!,#REF!,A135,#REF!,$J$84,#REF!,"DIESEL")</f>
        <v>#REF!</v>
      </c>
      <c r="K135" s="46" t="e">
        <f>SUMIFS(#REF!,#REF!,A135,#REF!,$K$84,#REF!,"DIESEL")</f>
        <v>#REF!</v>
      </c>
      <c r="L135" s="46" t="e">
        <f>SUMIFS(#REF!,#REF!,A135,#REF!,$L$84,#REF!,"DIESEL")</f>
        <v>#REF!</v>
      </c>
      <c r="M135" s="46" t="e">
        <f>SUMIFS(#REF!,#REF!,A135,#REF!,$M$84,#REF!,"DIESEL")</f>
        <v>#REF!</v>
      </c>
    </row>
    <row r="136" spans="1:13" x14ac:dyDescent="0.25">
      <c r="A136" s="59" t="s">
        <v>26</v>
      </c>
      <c r="B136" s="95" t="e">
        <f>SUMIFS(#REF!,#REF!,A136,#REF!,$B$84,#REF!,"DIESEL")</f>
        <v>#REF!</v>
      </c>
      <c r="C136" s="46" t="e">
        <f>SUMIFS(#REF!,#REF!,A136,#REF!,$C$84,#REF!,"DIESEL")</f>
        <v>#REF!</v>
      </c>
      <c r="D136" s="46" t="e">
        <f>SUMIFS(#REF!,#REF!,A136,#REF!,$D$84,#REF!,"DIESEL")</f>
        <v>#REF!</v>
      </c>
      <c r="E136" s="46" t="e">
        <f>SUMIFS(#REF!,#REF!,A136,#REF!,$E$84,#REF!,"DIESEL")</f>
        <v>#REF!</v>
      </c>
      <c r="F136" s="46" t="e">
        <f>SUMIFS(#REF!,#REF!,A136,#REF!,$F$84,#REF!,"DIESEL")</f>
        <v>#REF!</v>
      </c>
      <c r="G136" s="46" t="e">
        <f>SUMIFS(#REF!,#REF!,A136,#REF!,$G$84,#REF!,"DIESEL")</f>
        <v>#REF!</v>
      </c>
      <c r="H136" s="46" t="e">
        <f>SUMIFS(#REF!,#REF!,A136,#REF!,$H$84,#REF!,"DIESEL")</f>
        <v>#REF!</v>
      </c>
      <c r="I136" s="46" t="e">
        <f>SUMIFS(#REF!,#REF!,A136,#REF!,$I$84,#REF!,"DIESEL")</f>
        <v>#REF!</v>
      </c>
      <c r="J136" s="91" t="e">
        <f>SUMIFS(#REF!,#REF!,A136,#REF!,$J$84,#REF!,"DIESEL")</f>
        <v>#REF!</v>
      </c>
      <c r="K136" s="46" t="e">
        <f>SUMIFS(#REF!,#REF!,A136,#REF!,$K$84,#REF!,"DIESEL")</f>
        <v>#REF!</v>
      </c>
      <c r="L136" s="46" t="e">
        <f>SUMIFS(#REF!,#REF!,A136,#REF!,$L$84,#REF!,"DIESEL")</f>
        <v>#REF!</v>
      </c>
      <c r="M136" s="46" t="e">
        <f>SUMIFS(#REF!,#REF!,A136,#REF!,$M$84,#REF!,"DIESEL")</f>
        <v>#REF!</v>
      </c>
    </row>
    <row r="137" spans="1:13" x14ac:dyDescent="0.25">
      <c r="A137" s="59" t="s">
        <v>27</v>
      </c>
      <c r="B137" s="95" t="e">
        <f>SUMIFS(#REF!,#REF!,A137,#REF!,$B$84,#REF!,"DIESEL")</f>
        <v>#REF!</v>
      </c>
      <c r="C137" s="46" t="e">
        <f>SUMIFS(#REF!,#REF!,A137,#REF!,$C$84,#REF!,"DIESEL")</f>
        <v>#REF!</v>
      </c>
      <c r="D137" s="46" t="e">
        <f>SUMIFS(#REF!,#REF!,A137,#REF!,$D$84,#REF!,"DIESEL")</f>
        <v>#REF!</v>
      </c>
      <c r="E137" s="46" t="e">
        <f>SUMIFS(#REF!,#REF!,A137,#REF!,$E$84,#REF!,"DIESEL")</f>
        <v>#REF!</v>
      </c>
      <c r="F137" s="46" t="e">
        <f>SUMIFS(#REF!,#REF!,A137,#REF!,$F$84,#REF!,"DIESEL")</f>
        <v>#REF!</v>
      </c>
      <c r="G137" s="46" t="e">
        <f>SUMIFS(#REF!,#REF!,A137,#REF!,$G$84,#REF!,"DIESEL")</f>
        <v>#REF!</v>
      </c>
      <c r="H137" s="46" t="e">
        <f>SUMIFS(#REF!,#REF!,A137,#REF!,$H$84,#REF!,"DIESEL")</f>
        <v>#REF!</v>
      </c>
      <c r="I137" s="46" t="e">
        <f>SUMIFS(#REF!,#REF!,A137,#REF!,$I$84,#REF!,"DIESEL")</f>
        <v>#REF!</v>
      </c>
      <c r="J137" s="91" t="e">
        <f>SUMIFS(#REF!,#REF!,A137,#REF!,$J$84,#REF!,"DIESEL")</f>
        <v>#REF!</v>
      </c>
      <c r="K137" s="46" t="e">
        <f>SUMIFS(#REF!,#REF!,A137,#REF!,$K$84,#REF!,"DIESEL")</f>
        <v>#REF!</v>
      </c>
      <c r="L137" s="46" t="e">
        <f>SUMIFS(#REF!,#REF!,A137,#REF!,$L$84,#REF!,"DIESEL")</f>
        <v>#REF!</v>
      </c>
      <c r="M137" s="46" t="e">
        <f>SUMIFS(#REF!,#REF!,A137,#REF!,$M$84,#REF!,"DIESEL")</f>
        <v>#REF!</v>
      </c>
    </row>
    <row r="138" spans="1:13" x14ac:dyDescent="0.25">
      <c r="A138" s="62" t="s">
        <v>28</v>
      </c>
      <c r="B138" s="95" t="e">
        <f>SUMIFS(#REF!,#REF!,A138,#REF!,$B$84,#REF!,"DIESEL")</f>
        <v>#REF!</v>
      </c>
      <c r="C138" s="46" t="e">
        <f>SUMIFS(#REF!,#REF!,A138,#REF!,$C$84,#REF!,"DIESEL")</f>
        <v>#REF!</v>
      </c>
      <c r="D138" s="46" t="e">
        <f>SUMIFS(#REF!,#REF!,A138,#REF!,$D$84,#REF!,"DIESEL")</f>
        <v>#REF!</v>
      </c>
      <c r="E138" s="46" t="e">
        <f>SUMIFS(#REF!,#REF!,A138,#REF!,$E$84,#REF!,"DIESEL")</f>
        <v>#REF!</v>
      </c>
      <c r="F138" s="46" t="e">
        <f>SUMIFS(#REF!,#REF!,A138,#REF!,$F$84,#REF!,"DIESEL")</f>
        <v>#REF!</v>
      </c>
      <c r="G138" s="46" t="e">
        <f>SUMIFS(#REF!,#REF!,A138,#REF!,$G$84,#REF!,"DIESEL")</f>
        <v>#REF!</v>
      </c>
      <c r="H138" s="46" t="e">
        <f>SUMIFS(#REF!,#REF!,A138,#REF!,$H$84,#REF!,"DIESEL")</f>
        <v>#REF!</v>
      </c>
      <c r="I138" s="46" t="e">
        <f>SUMIFS(#REF!,#REF!,A138,#REF!,$I$84,#REF!,"DIESEL")</f>
        <v>#REF!</v>
      </c>
      <c r="J138" s="91" t="e">
        <f>SUMIFS(#REF!,#REF!,A138,#REF!,$J$84,#REF!,"DIESEL")</f>
        <v>#REF!</v>
      </c>
      <c r="K138" s="46" t="e">
        <f>SUMIFS(#REF!,#REF!,A138,#REF!,$K$84,#REF!,"DIESEL")</f>
        <v>#REF!</v>
      </c>
      <c r="L138" s="46" t="e">
        <f>SUMIFS(#REF!,#REF!,A138,#REF!,$L$84,#REF!,"DIESEL")</f>
        <v>#REF!</v>
      </c>
      <c r="M138" s="46" t="e">
        <f>SUMIFS(#REF!,#REF!,A138,#REF!,$M$84,#REF!,"DIESEL")</f>
        <v>#REF!</v>
      </c>
    </row>
    <row r="139" spans="1:13" x14ac:dyDescent="0.25">
      <c r="A139" s="62" t="s">
        <v>29</v>
      </c>
      <c r="B139" s="95" t="e">
        <f>SUMIFS(#REF!,#REF!,A139,#REF!,$B$84,#REF!,"DIESEL")</f>
        <v>#REF!</v>
      </c>
      <c r="C139" s="46" t="e">
        <f>SUMIFS(#REF!,#REF!,A139,#REF!,$C$84,#REF!,"DIESEL")</f>
        <v>#REF!</v>
      </c>
      <c r="D139" s="46" t="e">
        <f>SUMIFS(#REF!,#REF!,A139,#REF!,$D$84,#REF!,"DIESEL")</f>
        <v>#REF!</v>
      </c>
      <c r="E139" s="46" t="e">
        <f>SUMIFS(#REF!,#REF!,A139,#REF!,$E$84,#REF!,"DIESEL")</f>
        <v>#REF!</v>
      </c>
      <c r="F139" s="46" t="e">
        <f>SUMIFS(#REF!,#REF!,A139,#REF!,$F$84,#REF!,"DIESEL")</f>
        <v>#REF!</v>
      </c>
      <c r="G139" s="46" t="e">
        <f>SUMIFS(#REF!,#REF!,A139,#REF!,$G$84,#REF!,"DIESEL")</f>
        <v>#REF!</v>
      </c>
      <c r="H139" s="46" t="e">
        <f>SUMIFS(#REF!,#REF!,A139,#REF!,$H$84,#REF!,"DIESEL")</f>
        <v>#REF!</v>
      </c>
      <c r="I139" s="46" t="e">
        <f>SUMIFS(#REF!,#REF!,A139,#REF!,$I$84,#REF!,"DIESEL")</f>
        <v>#REF!</v>
      </c>
      <c r="J139" s="91" t="e">
        <f>SUMIFS(#REF!,#REF!,A139,#REF!,$J$84,#REF!,"DIESEL")</f>
        <v>#REF!</v>
      </c>
      <c r="K139" s="46" t="e">
        <f>SUMIFS(#REF!,#REF!,A139,#REF!,$K$84,#REF!,"DIESEL")</f>
        <v>#REF!</v>
      </c>
      <c r="L139" s="46" t="e">
        <f>SUMIFS(#REF!,#REF!,A139,#REF!,$L$84,#REF!,"DIESEL")</f>
        <v>#REF!</v>
      </c>
      <c r="M139" s="46" t="e">
        <f>SUMIFS(#REF!,#REF!,A139,#REF!,$M$84,#REF!,"DIESEL")</f>
        <v>#REF!</v>
      </c>
    </row>
    <row r="140" spans="1:13" x14ac:dyDescent="0.25">
      <c r="A140" s="62" t="s">
        <v>30</v>
      </c>
      <c r="B140" s="95" t="e">
        <f>SUMIFS(#REF!,#REF!,A140,#REF!,$B$84,#REF!,"DIESEL")</f>
        <v>#REF!</v>
      </c>
      <c r="C140" s="46" t="e">
        <f>SUMIFS(#REF!,#REF!,A140,#REF!,$C$84,#REF!,"DIESEL")</f>
        <v>#REF!</v>
      </c>
      <c r="D140" s="46" t="e">
        <f>SUMIFS(#REF!,#REF!,A140,#REF!,$D$84,#REF!,"DIESEL")</f>
        <v>#REF!</v>
      </c>
      <c r="E140" s="46" t="e">
        <f>SUMIFS(#REF!,#REF!,A140,#REF!,$E$84,#REF!,"DIESEL")</f>
        <v>#REF!</v>
      </c>
      <c r="F140" s="46" t="e">
        <f>SUMIFS(#REF!,#REF!,A140,#REF!,$F$84,#REF!,"DIESEL")</f>
        <v>#REF!</v>
      </c>
      <c r="G140" s="46" t="e">
        <f>SUMIFS(#REF!,#REF!,A140,#REF!,$G$84,#REF!,"DIESEL")</f>
        <v>#REF!</v>
      </c>
      <c r="H140" s="46" t="e">
        <f>SUMIFS(#REF!,#REF!,A140,#REF!,$H$84,#REF!,"DIESEL")</f>
        <v>#REF!</v>
      </c>
      <c r="I140" s="46" t="e">
        <f>SUMIFS(#REF!,#REF!,A140,#REF!,$I$84,#REF!,"DIESEL")</f>
        <v>#REF!</v>
      </c>
      <c r="J140" s="91" t="e">
        <f>SUMIFS(#REF!,#REF!,A140,#REF!,$J$84,#REF!,"DIESEL")</f>
        <v>#REF!</v>
      </c>
      <c r="K140" s="46" t="e">
        <f>SUMIFS(#REF!,#REF!,A140,#REF!,$K$84,#REF!,"DIESEL")</f>
        <v>#REF!</v>
      </c>
      <c r="L140" s="46" t="e">
        <f>SUMIFS(#REF!,#REF!,A140,#REF!,$L$84,#REF!,"DIESEL")</f>
        <v>#REF!</v>
      </c>
      <c r="M140" s="46" t="e">
        <f>SUMIFS(#REF!,#REF!,A140,#REF!,$M$84,#REF!,"DIESEL")</f>
        <v>#REF!</v>
      </c>
    </row>
    <row r="141" spans="1:13" x14ac:dyDescent="0.25">
      <c r="A141" s="59" t="s">
        <v>31</v>
      </c>
      <c r="B141" s="95" t="e">
        <f>SUMIFS(#REF!,#REF!,A141,#REF!,$B$84,#REF!,"DIESEL")</f>
        <v>#REF!</v>
      </c>
      <c r="C141" s="46" t="e">
        <f>SUMIFS(#REF!,#REF!,A141,#REF!,$C$84,#REF!,"DIESEL")</f>
        <v>#REF!</v>
      </c>
      <c r="D141" s="46" t="e">
        <f>SUMIFS(#REF!,#REF!,A141,#REF!,$D$84,#REF!,"DIESEL")</f>
        <v>#REF!</v>
      </c>
      <c r="E141" s="46" t="e">
        <f>SUMIFS(#REF!,#REF!,A141,#REF!,$E$84,#REF!,"DIESEL")</f>
        <v>#REF!</v>
      </c>
      <c r="F141" s="46" t="e">
        <f>SUMIFS(#REF!,#REF!,A141,#REF!,$F$84,#REF!,"DIESEL")</f>
        <v>#REF!</v>
      </c>
      <c r="G141" s="46" t="e">
        <f>SUMIFS(#REF!,#REF!,A141,#REF!,$G$84,#REF!,"DIESEL")</f>
        <v>#REF!</v>
      </c>
      <c r="H141" s="46" t="e">
        <f>SUMIFS(#REF!,#REF!,A141,#REF!,$H$84,#REF!,"DIESEL")</f>
        <v>#REF!</v>
      </c>
      <c r="I141" s="46" t="e">
        <f>SUMIFS(#REF!,#REF!,A141,#REF!,$I$84,#REF!,"DIESEL")</f>
        <v>#REF!</v>
      </c>
      <c r="J141" s="91" t="e">
        <f>SUMIFS(#REF!,#REF!,A141,#REF!,$J$84,#REF!,"DIESEL")</f>
        <v>#REF!</v>
      </c>
      <c r="K141" s="46" t="e">
        <f>SUMIFS(#REF!,#REF!,A141,#REF!,$K$84,#REF!,"DIESEL")</f>
        <v>#REF!</v>
      </c>
      <c r="L141" s="46" t="e">
        <f>SUMIFS(#REF!,#REF!,A141,#REF!,$L$84,#REF!,"DIESEL")</f>
        <v>#REF!</v>
      </c>
      <c r="M141" s="46" t="e">
        <f>SUMIFS(#REF!,#REF!,A141,#REF!,$M$84,#REF!,"DIESEL")</f>
        <v>#REF!</v>
      </c>
    </row>
    <row r="142" spans="1:13" x14ac:dyDescent="0.25">
      <c r="A142" s="59" t="s">
        <v>32</v>
      </c>
      <c r="B142" s="95" t="e">
        <f>SUMIFS(#REF!,#REF!,A142,#REF!,$B$84,#REF!,"DIESEL")</f>
        <v>#REF!</v>
      </c>
      <c r="C142" s="46" t="e">
        <f>SUMIFS(#REF!,#REF!,A142,#REF!,$C$84,#REF!,"DIESEL")</f>
        <v>#REF!</v>
      </c>
      <c r="D142" s="46" t="e">
        <f>SUMIFS(#REF!,#REF!,A142,#REF!,$D$84,#REF!,"DIESEL")</f>
        <v>#REF!</v>
      </c>
      <c r="E142" s="46" t="e">
        <f>SUMIFS(#REF!,#REF!,A142,#REF!,$E$84,#REF!,"DIESEL")</f>
        <v>#REF!</v>
      </c>
      <c r="F142" s="46" t="e">
        <f>SUMIFS(#REF!,#REF!,A142,#REF!,$F$84,#REF!,"DIESEL")</f>
        <v>#REF!</v>
      </c>
      <c r="G142" s="46" t="e">
        <f>SUMIFS(#REF!,#REF!,A142,#REF!,$G$84,#REF!,"DIESEL")</f>
        <v>#REF!</v>
      </c>
      <c r="H142" s="46" t="e">
        <f>SUMIFS(#REF!,#REF!,A142,#REF!,$H$84,#REF!,"DIESEL")</f>
        <v>#REF!</v>
      </c>
      <c r="I142" s="46" t="e">
        <f>SUMIFS(#REF!,#REF!,A142,#REF!,$I$84,#REF!,"DIESEL")</f>
        <v>#REF!</v>
      </c>
      <c r="J142" s="91" t="e">
        <f>SUMIFS(#REF!,#REF!,A142,#REF!,$J$84,#REF!,"DIESEL")</f>
        <v>#REF!</v>
      </c>
      <c r="K142" s="46" t="e">
        <f>SUMIFS(#REF!,#REF!,A142,#REF!,$K$84,#REF!,"DIESEL")</f>
        <v>#REF!</v>
      </c>
      <c r="L142" s="46" t="e">
        <f>SUMIFS(#REF!,#REF!,A142,#REF!,$L$84,#REF!,"DIESEL")</f>
        <v>#REF!</v>
      </c>
      <c r="M142" s="46" t="e">
        <f>SUMIFS(#REF!,#REF!,A142,#REF!,$M$84,#REF!,"DIESEL")</f>
        <v>#REF!</v>
      </c>
    </row>
    <row r="143" spans="1:13" x14ac:dyDescent="0.25">
      <c r="A143" s="59" t="s">
        <v>67</v>
      </c>
      <c r="B143" s="95" t="e">
        <f>SUMIFS(#REF!,#REF!,A143,#REF!,$B$84,#REF!,"DIESEL")</f>
        <v>#REF!</v>
      </c>
      <c r="C143" s="46" t="e">
        <f>SUMIFS(#REF!,#REF!,A143,#REF!,$C$84,#REF!,"DIESEL")</f>
        <v>#REF!</v>
      </c>
      <c r="D143" s="46" t="e">
        <f>SUMIFS(#REF!,#REF!,A143,#REF!,$D$84,#REF!,"DIESEL")</f>
        <v>#REF!</v>
      </c>
      <c r="E143" s="46" t="e">
        <f>SUMIFS(#REF!,#REF!,A143,#REF!,$E$84,#REF!,"DIESEL")</f>
        <v>#REF!</v>
      </c>
      <c r="F143" s="46" t="e">
        <f>SUMIFS(#REF!,#REF!,A143,#REF!,$F$84,#REF!,"DIESEL")</f>
        <v>#REF!</v>
      </c>
      <c r="G143" s="46" t="e">
        <f>SUMIFS(#REF!,#REF!,A143,#REF!,$G$84,#REF!,"DIESEL")</f>
        <v>#REF!</v>
      </c>
      <c r="H143" s="46" t="e">
        <f>SUMIFS(#REF!,#REF!,A143,#REF!,$H$84,#REF!,"DIESEL")</f>
        <v>#REF!</v>
      </c>
      <c r="I143" s="46" t="e">
        <f>SUMIFS(#REF!,#REF!,A143,#REF!,$I$84,#REF!,"DIESEL")</f>
        <v>#REF!</v>
      </c>
      <c r="J143" s="91" t="e">
        <f>SUMIFS(#REF!,#REF!,A143,#REF!,$J$84,#REF!,"DIESEL")</f>
        <v>#REF!</v>
      </c>
      <c r="K143" s="46" t="e">
        <f>SUMIFS(#REF!,#REF!,A143,#REF!,$K$84,#REF!,"DIESEL")</f>
        <v>#REF!</v>
      </c>
      <c r="L143" s="46" t="e">
        <f>SUMIFS(#REF!,#REF!,A143,#REF!,$L$84,#REF!,"DIESEL")</f>
        <v>#REF!</v>
      </c>
      <c r="M143" s="46" t="e">
        <f>SUMIFS(#REF!,#REF!,A143,#REF!,$M$84,#REF!,"DIESEL")</f>
        <v>#REF!</v>
      </c>
    </row>
    <row r="144" spans="1:13" x14ac:dyDescent="0.25">
      <c r="A144" s="59" t="s">
        <v>33</v>
      </c>
      <c r="B144" s="95" t="e">
        <f>SUMIFS(#REF!,#REF!,A144,#REF!,$B$84,#REF!,"DIESEL")</f>
        <v>#REF!</v>
      </c>
      <c r="C144" s="46" t="e">
        <f>SUMIFS(#REF!,#REF!,A144,#REF!,$C$84,#REF!,"DIESEL")</f>
        <v>#REF!</v>
      </c>
      <c r="D144" s="46" t="e">
        <f>SUMIFS(#REF!,#REF!,A144,#REF!,$D$84,#REF!,"DIESEL")</f>
        <v>#REF!</v>
      </c>
      <c r="E144" s="46" t="e">
        <f>SUMIFS(#REF!,#REF!,A144,#REF!,$E$84,#REF!,"DIESEL")</f>
        <v>#REF!</v>
      </c>
      <c r="F144" s="46" t="e">
        <f>SUMIFS(#REF!,#REF!,A144,#REF!,$F$84,#REF!,"DIESEL")</f>
        <v>#REF!</v>
      </c>
      <c r="G144" s="46" t="e">
        <f>SUMIFS(#REF!,#REF!,A144,#REF!,$G$84,#REF!,"DIESEL")</f>
        <v>#REF!</v>
      </c>
      <c r="H144" s="46" t="e">
        <f>SUMIFS(#REF!,#REF!,A144,#REF!,$H$84,#REF!,"DIESEL")</f>
        <v>#REF!</v>
      </c>
      <c r="I144" s="46" t="e">
        <f>SUMIFS(#REF!,#REF!,A144,#REF!,$I$84,#REF!,"DIESEL")</f>
        <v>#REF!</v>
      </c>
      <c r="J144" s="91" t="e">
        <f>SUMIFS(#REF!,#REF!,A144,#REF!,$J$84,#REF!,"DIESEL")</f>
        <v>#REF!</v>
      </c>
      <c r="K144" s="46" t="e">
        <f>SUMIFS(#REF!,#REF!,A144,#REF!,$K$84,#REF!,"DIESEL")</f>
        <v>#REF!</v>
      </c>
      <c r="L144" s="46" t="e">
        <f>SUMIFS(#REF!,#REF!,A144,#REF!,$L$84,#REF!,"DIESEL")</f>
        <v>#REF!</v>
      </c>
      <c r="M144" s="46" t="e">
        <f>SUMIFS(#REF!,#REF!,A144,#REF!,$M$84,#REF!,"DIESEL")</f>
        <v>#REF!</v>
      </c>
    </row>
    <row r="145" spans="1:13" x14ac:dyDescent="0.25">
      <c r="A145" s="59" t="s">
        <v>68</v>
      </c>
      <c r="B145" s="95" t="e">
        <f>SUMIFS(#REF!,#REF!,A145,#REF!,$B$84,#REF!,"DIESEL")</f>
        <v>#REF!</v>
      </c>
      <c r="C145" s="46" t="e">
        <f>SUMIFS(#REF!,#REF!,A145,#REF!,$C$84,#REF!,"DIESEL")</f>
        <v>#REF!</v>
      </c>
      <c r="D145" s="46" t="e">
        <f>SUMIFS(#REF!,#REF!,A145,#REF!,$D$84,#REF!,"DIESEL")</f>
        <v>#REF!</v>
      </c>
      <c r="E145" s="46" t="e">
        <f>SUMIFS(#REF!,#REF!,A145,#REF!,$E$84,#REF!,"DIESEL")</f>
        <v>#REF!</v>
      </c>
      <c r="F145" s="46" t="e">
        <f>SUMIFS(#REF!,#REF!,A145,#REF!,$F$84,#REF!,"DIESEL")</f>
        <v>#REF!</v>
      </c>
      <c r="G145" s="46" t="e">
        <f>SUMIFS(#REF!,#REF!,A145,#REF!,$G$84,#REF!,"DIESEL")</f>
        <v>#REF!</v>
      </c>
      <c r="H145" s="46" t="e">
        <f>SUMIFS(#REF!,#REF!,A145,#REF!,$H$84,#REF!,"DIESEL")</f>
        <v>#REF!</v>
      </c>
      <c r="I145" s="46" t="e">
        <f>SUMIFS(#REF!,#REF!,A145,#REF!,$I$84,#REF!,"DIESEL")</f>
        <v>#REF!</v>
      </c>
      <c r="J145" s="91" t="e">
        <f>SUMIFS(#REF!,#REF!,A145,#REF!,$J$84,#REF!,"DIESEL")</f>
        <v>#REF!</v>
      </c>
      <c r="K145" s="46" t="e">
        <f>SUMIFS(#REF!,#REF!,A145,#REF!,$K$84,#REF!,"DIESEL")</f>
        <v>#REF!</v>
      </c>
      <c r="L145" s="46" t="e">
        <f>SUMIFS(#REF!,#REF!,A145,#REF!,$L$84,#REF!,"DIESEL")</f>
        <v>#REF!</v>
      </c>
      <c r="M145" s="46" t="e">
        <f>SUMIFS(#REF!,#REF!,A145,#REF!,$M$84,#REF!,"DIESEL")</f>
        <v>#REF!</v>
      </c>
    </row>
    <row r="146" spans="1:13" x14ac:dyDescent="0.25">
      <c r="A146" s="59" t="s">
        <v>69</v>
      </c>
      <c r="B146" s="95" t="e">
        <f>SUMIFS(#REF!,#REF!,A146,#REF!,$B$84,#REF!,"DIESEL")</f>
        <v>#REF!</v>
      </c>
      <c r="C146" s="46" t="e">
        <f>SUMIFS(#REF!,#REF!,A146,#REF!,$C$84,#REF!,"DIESEL")</f>
        <v>#REF!</v>
      </c>
      <c r="D146" s="46" t="e">
        <f>SUMIFS(#REF!,#REF!,A146,#REF!,$D$84,#REF!,"DIESEL")</f>
        <v>#REF!</v>
      </c>
      <c r="E146" s="46" t="e">
        <f>SUMIFS(#REF!,#REF!,A146,#REF!,$E$84,#REF!,"DIESEL")</f>
        <v>#REF!</v>
      </c>
      <c r="F146" s="46" t="e">
        <f>SUMIFS(#REF!,#REF!,A146,#REF!,$F$84,#REF!,"DIESEL")</f>
        <v>#REF!</v>
      </c>
      <c r="G146" s="46" t="e">
        <f>SUMIFS(#REF!,#REF!,A146,#REF!,$G$84,#REF!,"DIESEL")</f>
        <v>#REF!</v>
      </c>
      <c r="H146" s="46" t="e">
        <f>SUMIFS(#REF!,#REF!,A146,#REF!,$H$84,#REF!,"DIESEL")</f>
        <v>#REF!</v>
      </c>
      <c r="I146" s="46" t="e">
        <f>SUMIFS(#REF!,#REF!,A146,#REF!,$I$84,#REF!,"DIESEL")</f>
        <v>#REF!</v>
      </c>
      <c r="J146" s="91" t="e">
        <f>SUMIFS(#REF!,#REF!,A146,#REF!,$J$84,#REF!,"DIESEL")</f>
        <v>#REF!</v>
      </c>
      <c r="K146" s="46" t="e">
        <f>SUMIFS(#REF!,#REF!,A146,#REF!,$K$84,#REF!,"DIESEL")</f>
        <v>#REF!</v>
      </c>
      <c r="L146" s="46" t="e">
        <f>SUMIFS(#REF!,#REF!,A146,#REF!,$L$84,#REF!,"DIESEL")</f>
        <v>#REF!</v>
      </c>
      <c r="M146" s="46" t="e">
        <f>SUMIFS(#REF!,#REF!,A146,#REF!,$M$84,#REF!,"DIESEL")</f>
        <v>#REF!</v>
      </c>
    </row>
    <row r="147" spans="1:13" x14ac:dyDescent="0.25">
      <c r="A147" s="62" t="s">
        <v>74</v>
      </c>
      <c r="B147" s="95" t="e">
        <f>SUMIFS(#REF!,#REF!,A147,#REF!,$B$84,#REF!,"DIESEL")</f>
        <v>#REF!</v>
      </c>
      <c r="C147" s="46" t="e">
        <f>SUMIFS(#REF!,#REF!,A147,#REF!,$C$84,#REF!,"DIESEL")</f>
        <v>#REF!</v>
      </c>
      <c r="D147" s="46" t="e">
        <f>SUMIFS(#REF!,#REF!,A147,#REF!,$D$84,#REF!,"DIESEL")</f>
        <v>#REF!</v>
      </c>
      <c r="E147" s="46" t="e">
        <f>SUMIFS(#REF!,#REF!,A147,#REF!,$E$84,#REF!,"DIESEL")</f>
        <v>#REF!</v>
      </c>
      <c r="F147" s="46" t="e">
        <f>SUMIFS(#REF!,#REF!,A147,#REF!,$F$84,#REF!,"DIESEL")</f>
        <v>#REF!</v>
      </c>
      <c r="G147" s="46" t="e">
        <f>SUMIFS(#REF!,#REF!,A147,#REF!,$G$84,#REF!,"DIESEL")</f>
        <v>#REF!</v>
      </c>
      <c r="H147" s="46" t="e">
        <f>SUMIFS(#REF!,#REF!,A147,#REF!,$H$84,#REF!,"DIESEL")</f>
        <v>#REF!</v>
      </c>
      <c r="I147" s="46" t="e">
        <f>SUMIFS(#REF!,#REF!,A147,#REF!,$I$84,#REF!,"DIESEL")</f>
        <v>#REF!</v>
      </c>
      <c r="J147" s="91" t="e">
        <f>SUMIFS(#REF!,#REF!,A147,#REF!,$J$84,#REF!,"DIESEL")</f>
        <v>#REF!</v>
      </c>
      <c r="K147" s="46" t="e">
        <f>SUMIFS(#REF!,#REF!,A147,#REF!,$K$84,#REF!,"DIESEL")</f>
        <v>#REF!</v>
      </c>
      <c r="L147" s="46" t="e">
        <f>SUMIFS(#REF!,#REF!,A147,#REF!,$L$84,#REF!,"DIESEL")</f>
        <v>#REF!</v>
      </c>
      <c r="M147" s="46" t="e">
        <f>SUMIFS(#REF!,#REF!,A147,#REF!,$M$84,#REF!,"DIESEL")</f>
        <v>#REF!</v>
      </c>
    </row>
    <row r="148" spans="1:13" x14ac:dyDescent="0.25">
      <c r="A148" s="59" t="s">
        <v>34</v>
      </c>
      <c r="B148" s="95" t="e">
        <f>SUMIFS(#REF!,#REF!,A148,#REF!,$B$84,#REF!,"DIESEL")</f>
        <v>#REF!</v>
      </c>
      <c r="C148" s="46" t="e">
        <f>SUMIFS(#REF!,#REF!,A148,#REF!,$C$84,#REF!,"DIESEL")</f>
        <v>#REF!</v>
      </c>
      <c r="D148" s="46" t="e">
        <f>SUMIFS(#REF!,#REF!,A148,#REF!,$D$84,#REF!,"DIESEL")</f>
        <v>#REF!</v>
      </c>
      <c r="E148" s="46" t="e">
        <f>SUMIFS(#REF!,#REF!,A148,#REF!,$E$84,#REF!,"DIESEL")</f>
        <v>#REF!</v>
      </c>
      <c r="F148" s="46" t="e">
        <f>SUMIFS(#REF!,#REF!,A148,#REF!,$F$84,#REF!,"DIESEL")</f>
        <v>#REF!</v>
      </c>
      <c r="G148" s="46" t="e">
        <f>SUMIFS(#REF!,#REF!,A148,#REF!,$G$84,#REF!,"DIESEL")</f>
        <v>#REF!</v>
      </c>
      <c r="H148" s="46" t="e">
        <f>SUMIFS(#REF!,#REF!,A148,#REF!,$H$84,#REF!,"DIESEL")</f>
        <v>#REF!</v>
      </c>
      <c r="I148" s="46" t="e">
        <f>SUMIFS(#REF!,#REF!,A148,#REF!,$I$84,#REF!,"DIESEL")</f>
        <v>#REF!</v>
      </c>
      <c r="J148" s="91" t="e">
        <f>SUMIFS(#REF!,#REF!,A148,#REF!,$J$84,#REF!,"DIESEL")</f>
        <v>#REF!</v>
      </c>
      <c r="K148" s="46" t="e">
        <f>SUMIFS(#REF!,#REF!,A148,#REF!,$K$84,#REF!,"DIESEL")</f>
        <v>#REF!</v>
      </c>
      <c r="L148" s="46" t="e">
        <f>SUMIFS(#REF!,#REF!,A148,#REF!,$L$84,#REF!,"DIESEL")</f>
        <v>#REF!</v>
      </c>
      <c r="M148" s="46" t="e">
        <f>SUMIFS(#REF!,#REF!,A148,#REF!,$M$84,#REF!,"DIESEL")</f>
        <v>#REF!</v>
      </c>
    </row>
    <row r="149" spans="1:13" x14ac:dyDescent="0.25">
      <c r="A149" s="62" t="s">
        <v>35</v>
      </c>
      <c r="B149" s="95" t="e">
        <f>SUMIFS(#REF!,#REF!,A149,#REF!,$B$84,#REF!,"DIESEL")</f>
        <v>#REF!</v>
      </c>
      <c r="C149" s="46" t="e">
        <f>SUMIFS(#REF!,#REF!,A149,#REF!,$C$84,#REF!,"DIESEL")</f>
        <v>#REF!</v>
      </c>
      <c r="D149" s="46" t="e">
        <f>SUMIFS(#REF!,#REF!,A149,#REF!,$D$84,#REF!,"DIESEL")</f>
        <v>#REF!</v>
      </c>
      <c r="E149" s="46" t="e">
        <f>SUMIFS(#REF!,#REF!,A149,#REF!,$E$84,#REF!,"DIESEL")</f>
        <v>#REF!</v>
      </c>
      <c r="F149" s="46" t="e">
        <f>SUMIFS(#REF!,#REF!,A149,#REF!,$F$84,#REF!,"DIESEL")</f>
        <v>#REF!</v>
      </c>
      <c r="G149" s="46" t="e">
        <f>SUMIFS(#REF!,#REF!,A149,#REF!,$G$84,#REF!,"DIESEL")</f>
        <v>#REF!</v>
      </c>
      <c r="H149" s="46" t="e">
        <f>SUMIFS(#REF!,#REF!,A149,#REF!,$H$84,#REF!,"DIESEL")</f>
        <v>#REF!</v>
      </c>
      <c r="I149" s="46" t="e">
        <f>SUMIFS(#REF!,#REF!,A149,#REF!,$I$84,#REF!,"DIESEL")</f>
        <v>#REF!</v>
      </c>
      <c r="J149" s="91" t="e">
        <f>SUMIFS(#REF!,#REF!,A149,#REF!,$J$84,#REF!,"DIESEL")</f>
        <v>#REF!</v>
      </c>
      <c r="K149" s="46" t="e">
        <f>SUMIFS(#REF!,#REF!,A149,#REF!,$K$84,#REF!,"DIESEL")</f>
        <v>#REF!</v>
      </c>
      <c r="L149" s="46" t="e">
        <f>SUMIFS(#REF!,#REF!,A149,#REF!,$L$84,#REF!,"DIESEL")</f>
        <v>#REF!</v>
      </c>
      <c r="M149" s="46" t="e">
        <f>SUMIFS(#REF!,#REF!,A149,#REF!,$M$84,#REF!,"DIESEL")</f>
        <v>#REF!</v>
      </c>
    </row>
    <row r="150" spans="1:13" x14ac:dyDescent="0.25">
      <c r="A150" s="59" t="s">
        <v>70</v>
      </c>
      <c r="B150" s="95" t="e">
        <f>SUMIFS(#REF!,#REF!,A150,#REF!,$B$84,#REF!,"DIESEL")</f>
        <v>#REF!</v>
      </c>
      <c r="C150" s="46" t="e">
        <f>SUMIFS(#REF!,#REF!,A150,#REF!,$C$84,#REF!,"DIESEL")</f>
        <v>#REF!</v>
      </c>
      <c r="D150" s="46" t="e">
        <f>SUMIFS(#REF!,#REF!,A150,#REF!,$D$84,#REF!,"DIESEL")</f>
        <v>#REF!</v>
      </c>
      <c r="E150" s="46" t="e">
        <f>SUMIFS(#REF!,#REF!,A150,#REF!,$E$84,#REF!,"DIESEL")</f>
        <v>#REF!</v>
      </c>
      <c r="F150" s="46" t="e">
        <f>SUMIFS(#REF!,#REF!,A150,#REF!,$F$84,#REF!,"DIESEL")</f>
        <v>#REF!</v>
      </c>
      <c r="G150" s="46" t="e">
        <f>SUMIFS(#REF!,#REF!,A150,#REF!,$G$84,#REF!,"DIESEL")</f>
        <v>#REF!</v>
      </c>
      <c r="H150" s="46" t="e">
        <f>SUMIFS(#REF!,#REF!,A150,#REF!,$H$84,#REF!,"DIESEL")</f>
        <v>#REF!</v>
      </c>
      <c r="I150" s="46" t="e">
        <f>SUMIFS(#REF!,#REF!,A150,#REF!,$I$84,#REF!,"DIESEL")</f>
        <v>#REF!</v>
      </c>
      <c r="J150" s="91" t="e">
        <f>SUMIFS(#REF!,#REF!,A150,#REF!,$J$84,#REF!,"DIESEL")</f>
        <v>#REF!</v>
      </c>
      <c r="K150" s="46" t="e">
        <f>SUMIFS(#REF!,#REF!,A150,#REF!,$K$84,#REF!,"DIESEL")</f>
        <v>#REF!</v>
      </c>
      <c r="L150" s="46" t="e">
        <f>SUMIFS(#REF!,#REF!,A150,#REF!,$L$84,#REF!,"DIESEL")</f>
        <v>#REF!</v>
      </c>
      <c r="M150" s="46" t="e">
        <f>SUMIFS(#REF!,#REF!,A150,#REF!,$M$84,#REF!,"DIESEL")</f>
        <v>#REF!</v>
      </c>
    </row>
    <row r="151" spans="1:13" x14ac:dyDescent="0.25">
      <c r="A151" s="59" t="s">
        <v>36</v>
      </c>
      <c r="B151" s="95" t="e">
        <f>SUMIFS(#REF!,#REF!,A151,#REF!,$B$84,#REF!,"DIESEL")</f>
        <v>#REF!</v>
      </c>
      <c r="C151" s="46" t="e">
        <f>SUMIFS(#REF!,#REF!,A151,#REF!,$C$84,#REF!,"DIESEL")</f>
        <v>#REF!</v>
      </c>
      <c r="D151" s="46" t="e">
        <f>SUMIFS(#REF!,#REF!,A151,#REF!,$D$84,#REF!,"DIESEL")</f>
        <v>#REF!</v>
      </c>
      <c r="E151" s="46" t="e">
        <f>SUMIFS(#REF!,#REF!,A151,#REF!,$E$84,#REF!,"DIESEL")</f>
        <v>#REF!</v>
      </c>
      <c r="F151" s="46" t="e">
        <f>SUMIFS(#REF!,#REF!,A151,#REF!,$F$84,#REF!,"DIESEL")</f>
        <v>#REF!</v>
      </c>
      <c r="G151" s="46" t="e">
        <f>SUMIFS(#REF!,#REF!,A151,#REF!,$G$84,#REF!,"DIESEL")</f>
        <v>#REF!</v>
      </c>
      <c r="H151" s="46" t="e">
        <f>SUMIFS(#REF!,#REF!,A151,#REF!,$H$84,#REF!,"DIESEL")</f>
        <v>#REF!</v>
      </c>
      <c r="I151" s="46" t="e">
        <f>SUMIFS(#REF!,#REF!,A151,#REF!,$I$84,#REF!,"DIESEL")</f>
        <v>#REF!</v>
      </c>
      <c r="J151" s="91" t="e">
        <f>SUMIFS(#REF!,#REF!,A151,#REF!,$J$84,#REF!,"DIESEL")</f>
        <v>#REF!</v>
      </c>
      <c r="K151" s="46" t="e">
        <f>SUMIFS(#REF!,#REF!,A151,#REF!,$K$84,#REF!,"DIESEL")</f>
        <v>#REF!</v>
      </c>
      <c r="L151" s="46" t="e">
        <f>SUMIFS(#REF!,#REF!,A151,#REF!,$L$84,#REF!,"DIESEL")</f>
        <v>#REF!</v>
      </c>
      <c r="M151" s="46" t="e">
        <f>SUMIFS(#REF!,#REF!,A151,#REF!,$M$84,#REF!,"DIESEL")</f>
        <v>#REF!</v>
      </c>
    </row>
    <row r="152" spans="1:13" x14ac:dyDescent="0.25">
      <c r="A152" s="62" t="s">
        <v>37</v>
      </c>
      <c r="B152" s="95" t="e">
        <f>SUMIFS(#REF!,#REF!,A152,#REF!,$B$84,#REF!,"DIESEL")</f>
        <v>#REF!</v>
      </c>
      <c r="C152" s="46" t="e">
        <f>SUMIFS(#REF!,#REF!,A152,#REF!,$C$84,#REF!,"DIESEL")</f>
        <v>#REF!</v>
      </c>
      <c r="D152" s="46" t="e">
        <f>SUMIFS(#REF!,#REF!,A152,#REF!,$D$84,#REF!,"DIESEL")</f>
        <v>#REF!</v>
      </c>
      <c r="E152" s="46" t="e">
        <f>SUMIFS(#REF!,#REF!,A152,#REF!,$E$84,#REF!,"DIESEL")</f>
        <v>#REF!</v>
      </c>
      <c r="F152" s="46" t="e">
        <f>SUMIFS(#REF!,#REF!,A152,#REF!,$F$84,#REF!,"DIESEL")</f>
        <v>#REF!</v>
      </c>
      <c r="G152" s="46" t="e">
        <f>SUMIFS(#REF!,#REF!,A152,#REF!,$G$84,#REF!,"DIESEL")</f>
        <v>#REF!</v>
      </c>
      <c r="H152" s="46" t="e">
        <f>SUMIFS(#REF!,#REF!,A152,#REF!,$H$84,#REF!,"DIESEL")</f>
        <v>#REF!</v>
      </c>
      <c r="I152" s="46" t="e">
        <f>SUMIFS(#REF!,#REF!,A152,#REF!,$I$84,#REF!,"DIESEL")</f>
        <v>#REF!</v>
      </c>
      <c r="J152" s="91" t="e">
        <f>SUMIFS(#REF!,#REF!,A152,#REF!,$J$84,#REF!,"DIESEL")</f>
        <v>#REF!</v>
      </c>
      <c r="K152" s="46" t="e">
        <f>SUMIFS(#REF!,#REF!,A152,#REF!,$K$84,#REF!,"DIESEL")</f>
        <v>#REF!</v>
      </c>
      <c r="L152" s="46" t="e">
        <f>SUMIFS(#REF!,#REF!,A152,#REF!,$L$84,#REF!,"DIESEL")</f>
        <v>#REF!</v>
      </c>
      <c r="M152" s="46" t="e">
        <f>SUMIFS(#REF!,#REF!,A152,#REF!,$M$84,#REF!,"DIESEL")</f>
        <v>#REF!</v>
      </c>
    </row>
    <row r="153" spans="1:13" x14ac:dyDescent="0.25">
      <c r="A153" s="59" t="s">
        <v>38</v>
      </c>
      <c r="B153" s="95" t="e">
        <f>SUMIFS(#REF!,#REF!,A153,#REF!,$B$84,#REF!,"DIESEL")</f>
        <v>#REF!</v>
      </c>
      <c r="C153" s="46" t="e">
        <f>SUMIFS(#REF!,#REF!,A153,#REF!,$C$84,#REF!,"DIESEL")</f>
        <v>#REF!</v>
      </c>
      <c r="D153" s="46" t="e">
        <f>SUMIFS(#REF!,#REF!,A153,#REF!,$D$84,#REF!,"DIESEL")</f>
        <v>#REF!</v>
      </c>
      <c r="E153" s="46" t="e">
        <f>SUMIFS(#REF!,#REF!,A153,#REF!,$E$84,#REF!,"DIESEL")</f>
        <v>#REF!</v>
      </c>
      <c r="F153" s="46" t="e">
        <f>SUMIFS(#REF!,#REF!,A153,#REF!,$F$84,#REF!,"DIESEL")</f>
        <v>#REF!</v>
      </c>
      <c r="G153" s="46" t="e">
        <f>SUMIFS(#REF!,#REF!,A153,#REF!,$G$84,#REF!,"DIESEL")</f>
        <v>#REF!</v>
      </c>
      <c r="H153" s="46" t="e">
        <f>SUMIFS(#REF!,#REF!,A153,#REF!,$H$84,#REF!,"DIESEL")</f>
        <v>#REF!</v>
      </c>
      <c r="I153" s="46" t="e">
        <f>SUMIFS(#REF!,#REF!,A153,#REF!,$I$84,#REF!,"DIESEL")</f>
        <v>#REF!</v>
      </c>
      <c r="J153" s="91" t="e">
        <f>SUMIFS(#REF!,#REF!,A153,#REF!,$J$84,#REF!,"DIESEL")</f>
        <v>#REF!</v>
      </c>
      <c r="K153" s="46" t="e">
        <f>SUMIFS(#REF!,#REF!,A153,#REF!,$K$84,#REF!,"DIESEL")</f>
        <v>#REF!</v>
      </c>
      <c r="L153" s="46" t="e">
        <f>SUMIFS(#REF!,#REF!,A153,#REF!,$L$84,#REF!,"DIESEL")</f>
        <v>#REF!</v>
      </c>
      <c r="M153" s="46" t="e">
        <f>SUMIFS(#REF!,#REF!,A153,#REF!,$M$84,#REF!,"DIESEL")</f>
        <v>#REF!</v>
      </c>
    </row>
    <row r="154" spans="1:13" x14ac:dyDescent="0.25">
      <c r="A154" s="59" t="s">
        <v>39</v>
      </c>
      <c r="B154" s="95" t="e">
        <f>SUMIFS(#REF!,#REF!,A154,#REF!,$B$84,#REF!,"DIESEL")</f>
        <v>#REF!</v>
      </c>
      <c r="C154" s="46" t="e">
        <f>SUMIFS(#REF!,#REF!,A154,#REF!,$C$84,#REF!,"DIESEL")</f>
        <v>#REF!</v>
      </c>
      <c r="D154" s="46" t="e">
        <f>SUMIFS(#REF!,#REF!,A154,#REF!,$D$84,#REF!,"DIESEL")</f>
        <v>#REF!</v>
      </c>
      <c r="E154" s="46" t="e">
        <f>SUMIFS(#REF!,#REF!,A154,#REF!,$E$84,#REF!,"DIESEL")</f>
        <v>#REF!</v>
      </c>
      <c r="F154" s="46" t="e">
        <f>SUMIFS(#REF!,#REF!,A154,#REF!,$F$84,#REF!,"DIESEL")</f>
        <v>#REF!</v>
      </c>
      <c r="G154" s="46" t="e">
        <f>SUMIFS(#REF!,#REF!,A154,#REF!,$G$84,#REF!,"DIESEL")</f>
        <v>#REF!</v>
      </c>
      <c r="H154" s="46" t="e">
        <f>SUMIFS(#REF!,#REF!,A154,#REF!,$H$84,#REF!,"DIESEL")</f>
        <v>#REF!</v>
      </c>
      <c r="I154" s="46" t="e">
        <f>SUMIFS(#REF!,#REF!,A154,#REF!,$I$84,#REF!,"DIESEL")</f>
        <v>#REF!</v>
      </c>
      <c r="J154" s="91" t="e">
        <f>SUMIFS(#REF!,#REF!,A154,#REF!,$J$84,#REF!,"DIESEL")</f>
        <v>#REF!</v>
      </c>
      <c r="K154" s="46" t="e">
        <f>SUMIFS(#REF!,#REF!,A154,#REF!,$K$84,#REF!,"DIESEL")</f>
        <v>#REF!</v>
      </c>
      <c r="L154" s="46" t="e">
        <f>SUMIFS(#REF!,#REF!,A154,#REF!,$L$84,#REF!,"DIESEL")</f>
        <v>#REF!</v>
      </c>
      <c r="M154" s="46" t="e">
        <f>SUMIFS(#REF!,#REF!,A154,#REF!,$M$84,#REF!,"DIESEL")</f>
        <v>#REF!</v>
      </c>
    </row>
    <row r="155" spans="1:13" x14ac:dyDescent="0.25">
      <c r="A155" s="59" t="s">
        <v>40</v>
      </c>
      <c r="B155" s="95" t="e">
        <f>SUMIFS(#REF!,#REF!,A155,#REF!,$B$84,#REF!,"DIESEL")</f>
        <v>#REF!</v>
      </c>
      <c r="C155" s="46" t="e">
        <f>SUMIFS(#REF!,#REF!,A155,#REF!,$C$84,#REF!,"DIESEL")</f>
        <v>#REF!</v>
      </c>
      <c r="D155" s="46" t="e">
        <f>SUMIFS(#REF!,#REF!,A155,#REF!,$D$84,#REF!,"DIESEL")</f>
        <v>#REF!</v>
      </c>
      <c r="E155" s="46" t="e">
        <f>SUMIFS(#REF!,#REF!,A155,#REF!,$E$84,#REF!,"DIESEL")</f>
        <v>#REF!</v>
      </c>
      <c r="F155" s="46" t="e">
        <f>SUMIFS(#REF!,#REF!,A155,#REF!,$F$84,#REF!,"DIESEL")</f>
        <v>#REF!</v>
      </c>
      <c r="G155" s="46" t="e">
        <f>SUMIFS(#REF!,#REF!,A155,#REF!,$G$84,#REF!,"DIESEL")</f>
        <v>#REF!</v>
      </c>
      <c r="H155" s="46" t="e">
        <f>SUMIFS(#REF!,#REF!,A155,#REF!,$H$84,#REF!,"DIESEL")</f>
        <v>#REF!</v>
      </c>
      <c r="I155" s="46" t="e">
        <f>SUMIFS(#REF!,#REF!,A155,#REF!,$I$84,#REF!,"DIESEL")</f>
        <v>#REF!</v>
      </c>
      <c r="J155" s="91" t="e">
        <f>SUMIFS(#REF!,#REF!,A155,#REF!,$J$84,#REF!,"DIESEL")</f>
        <v>#REF!</v>
      </c>
      <c r="K155" s="46" t="e">
        <f>SUMIFS(#REF!,#REF!,A155,#REF!,$K$84,#REF!,"DIESEL")</f>
        <v>#REF!</v>
      </c>
      <c r="L155" s="46" t="e">
        <f>SUMIFS(#REF!,#REF!,A155,#REF!,$L$84,#REF!,"DIESEL")</f>
        <v>#REF!</v>
      </c>
      <c r="M155" s="46" t="e">
        <f>SUMIFS(#REF!,#REF!,A155,#REF!,$M$84,#REF!,"DIESEL")</f>
        <v>#REF!</v>
      </c>
    </row>
    <row r="156" spans="1:13" x14ac:dyDescent="0.25">
      <c r="A156" s="59" t="s">
        <v>41</v>
      </c>
      <c r="B156" s="95" t="e">
        <f>SUMIFS(#REF!,#REF!,A156,#REF!,$B$84,#REF!,"DIESEL")</f>
        <v>#REF!</v>
      </c>
      <c r="C156" s="46" t="e">
        <f>SUMIFS(#REF!,#REF!,A156,#REF!,$C$84,#REF!,"DIESEL")</f>
        <v>#REF!</v>
      </c>
      <c r="D156" s="46" t="e">
        <f>SUMIFS(#REF!,#REF!,A156,#REF!,$D$84,#REF!,"DIESEL")</f>
        <v>#REF!</v>
      </c>
      <c r="E156" s="46" t="e">
        <f>SUMIFS(#REF!,#REF!,A156,#REF!,$E$84,#REF!,"DIESEL")</f>
        <v>#REF!</v>
      </c>
      <c r="F156" s="46" t="e">
        <f>SUMIFS(#REF!,#REF!,A156,#REF!,$F$84,#REF!,"DIESEL")</f>
        <v>#REF!</v>
      </c>
      <c r="G156" s="46" t="e">
        <f>SUMIFS(#REF!,#REF!,A156,#REF!,$G$84,#REF!,"DIESEL")</f>
        <v>#REF!</v>
      </c>
      <c r="H156" s="46" t="e">
        <f>SUMIFS(#REF!,#REF!,A156,#REF!,$H$84,#REF!,"DIESEL")</f>
        <v>#REF!</v>
      </c>
      <c r="I156" s="46" t="e">
        <f>SUMIFS(#REF!,#REF!,A156,#REF!,$I$84,#REF!,"DIESEL")</f>
        <v>#REF!</v>
      </c>
      <c r="J156" s="91" t="e">
        <f>SUMIFS(#REF!,#REF!,A156,#REF!,$J$84,#REF!,"DIESEL")</f>
        <v>#REF!</v>
      </c>
      <c r="K156" s="46" t="e">
        <f>SUMIFS(#REF!,#REF!,A156,#REF!,$K$84,#REF!,"DIESEL")</f>
        <v>#REF!</v>
      </c>
      <c r="L156" s="46" t="e">
        <f>SUMIFS(#REF!,#REF!,A156,#REF!,$L$84,#REF!,"DIESEL")</f>
        <v>#REF!</v>
      </c>
      <c r="M156" s="46" t="e">
        <f>SUMIFS(#REF!,#REF!,A156,#REF!,$M$84,#REF!,"DIESEL")</f>
        <v>#REF!</v>
      </c>
    </row>
    <row r="157" spans="1:13" x14ac:dyDescent="0.25">
      <c r="A157" s="59" t="s">
        <v>42</v>
      </c>
      <c r="B157" s="95" t="e">
        <f>SUMIFS(#REF!,#REF!,A157,#REF!,$B$84,#REF!,"DIESEL")</f>
        <v>#REF!</v>
      </c>
      <c r="C157" s="46" t="e">
        <f>SUMIFS(#REF!,#REF!,A157,#REF!,$C$84,#REF!,"DIESEL")</f>
        <v>#REF!</v>
      </c>
      <c r="D157" s="46" t="e">
        <f>SUMIFS(#REF!,#REF!,A157,#REF!,$D$84,#REF!,"DIESEL")</f>
        <v>#REF!</v>
      </c>
      <c r="E157" s="46" t="e">
        <f>SUMIFS(#REF!,#REF!,A157,#REF!,$E$84,#REF!,"DIESEL")</f>
        <v>#REF!</v>
      </c>
      <c r="F157" s="46" t="e">
        <f>SUMIFS(#REF!,#REF!,A157,#REF!,$F$84,#REF!,"DIESEL")</f>
        <v>#REF!</v>
      </c>
      <c r="G157" s="46" t="e">
        <f>SUMIFS(#REF!,#REF!,A157,#REF!,$G$84,#REF!,"DIESEL")</f>
        <v>#REF!</v>
      </c>
      <c r="H157" s="46" t="e">
        <f>SUMIFS(#REF!,#REF!,A157,#REF!,$H$84,#REF!,"DIESEL")</f>
        <v>#REF!</v>
      </c>
      <c r="I157" s="46" t="e">
        <f>SUMIFS(#REF!,#REF!,A157,#REF!,$I$84,#REF!,"DIESEL")</f>
        <v>#REF!</v>
      </c>
      <c r="J157" s="91" t="e">
        <f>SUMIFS(#REF!,#REF!,A157,#REF!,$J$84,#REF!,"DIESEL")</f>
        <v>#REF!</v>
      </c>
      <c r="K157" s="46" t="e">
        <f>SUMIFS(#REF!,#REF!,A157,#REF!,$K$84,#REF!,"DIESEL")</f>
        <v>#REF!</v>
      </c>
      <c r="L157" s="46" t="e">
        <f>SUMIFS(#REF!,#REF!,A157,#REF!,$L$84,#REF!,"DIESEL")</f>
        <v>#REF!</v>
      </c>
      <c r="M157" s="46" t="e">
        <f>SUMIFS(#REF!,#REF!,A157,#REF!,$M$84,#REF!,"DIESEL")</f>
        <v>#REF!</v>
      </c>
    </row>
    <row r="158" spans="1:13" x14ac:dyDescent="0.25">
      <c r="A158" s="62" t="s">
        <v>43</v>
      </c>
      <c r="B158" s="95" t="e">
        <f>SUMIFS(#REF!,#REF!,A158,#REF!,$B$84,#REF!,"DIESEL")</f>
        <v>#REF!</v>
      </c>
      <c r="C158" s="46" t="e">
        <f>SUMIFS(#REF!,#REF!,A158,#REF!,$C$84,#REF!,"DIESEL")</f>
        <v>#REF!</v>
      </c>
      <c r="D158" s="46" t="e">
        <f>SUMIFS(#REF!,#REF!,A158,#REF!,$D$84,#REF!,"DIESEL")</f>
        <v>#REF!</v>
      </c>
      <c r="E158" s="46" t="e">
        <f>SUMIFS(#REF!,#REF!,A158,#REF!,$E$84,#REF!,"DIESEL")</f>
        <v>#REF!</v>
      </c>
      <c r="F158" s="46" t="e">
        <f>SUMIFS(#REF!,#REF!,A158,#REF!,$F$84,#REF!,"DIESEL")</f>
        <v>#REF!</v>
      </c>
      <c r="G158" s="46" t="e">
        <f>SUMIFS(#REF!,#REF!,A158,#REF!,$G$84,#REF!,"DIESEL")</f>
        <v>#REF!</v>
      </c>
      <c r="H158" s="46" t="e">
        <f>SUMIFS(#REF!,#REF!,A158,#REF!,$H$84,#REF!,"DIESEL")</f>
        <v>#REF!</v>
      </c>
      <c r="I158" s="46" t="e">
        <f>SUMIFS(#REF!,#REF!,A158,#REF!,$I$84,#REF!,"DIESEL")</f>
        <v>#REF!</v>
      </c>
      <c r="J158" s="91" t="e">
        <f>SUMIFS(#REF!,#REF!,A158,#REF!,$J$84,#REF!,"DIESEL")</f>
        <v>#REF!</v>
      </c>
      <c r="K158" s="46" t="e">
        <f>SUMIFS(#REF!,#REF!,A158,#REF!,$K$84,#REF!,"DIESEL")</f>
        <v>#REF!</v>
      </c>
      <c r="L158" s="46" t="e">
        <f>SUMIFS(#REF!,#REF!,A158,#REF!,$L$84,#REF!,"DIESEL")</f>
        <v>#REF!</v>
      </c>
      <c r="M158" s="46" t="e">
        <f>SUMIFS(#REF!,#REF!,A158,#REF!,$M$84,#REF!,"DIESEL")</f>
        <v>#REF!</v>
      </c>
    </row>
    <row r="159" spans="1:13" x14ac:dyDescent="0.25">
      <c r="A159" s="59"/>
      <c r="B159" s="95" t="e">
        <f>SUBTOTAL(109,Tabela1619[JAN])</f>
        <v>#REF!</v>
      </c>
      <c r="C159" s="95" t="e">
        <f>SUBTOTAL(109,Tabela1619[FEV])</f>
        <v>#REF!</v>
      </c>
      <c r="D159" s="95" t="e">
        <f>SUBTOTAL(109,Tabela1619[MAR])</f>
        <v>#REF!</v>
      </c>
      <c r="E159" s="95" t="e">
        <f>SUBTOTAL(109,Tabela1619[ABR])</f>
        <v>#REF!</v>
      </c>
      <c r="F159" s="95" t="e">
        <f>SUBTOTAL(109,Tabela1619[MAI])</f>
        <v>#REF!</v>
      </c>
      <c r="G159" s="95" t="e">
        <f>SUBTOTAL(109,Tabela1619[JUN])</f>
        <v>#REF!</v>
      </c>
      <c r="H159" s="95" t="e">
        <f>SUBTOTAL(109,Tabela1619[JUL])</f>
        <v>#REF!</v>
      </c>
      <c r="I159" s="95" t="e">
        <f>SUBTOTAL(109,Tabela1619[AGO])</f>
        <v>#REF!</v>
      </c>
      <c r="J159" s="95" t="e">
        <f>SUBTOTAL(109,Tabela1619[SET])</f>
        <v>#REF!</v>
      </c>
      <c r="K159" s="95" t="e">
        <f>SUBTOTAL(109,Tabela1619[OUT])</f>
        <v>#REF!</v>
      </c>
      <c r="L159" s="95" t="e">
        <f>SUBTOTAL(109,Tabela1619[NOV])</f>
        <v>#REF!</v>
      </c>
      <c r="M159" s="95" t="e">
        <f>SUBTOTAL(109,Tabela1619[DEZ])</f>
        <v>#REF!</v>
      </c>
    </row>
  </sheetData>
  <mergeCells count="1">
    <mergeCell ref="A83:L83"/>
  </mergeCells>
  <phoneticPr fontId="9" type="noConversion"/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V81"/>
  <sheetViews>
    <sheetView topLeftCell="AC1" workbookViewId="0">
      <selection activeCell="AI22" sqref="AI22"/>
    </sheetView>
  </sheetViews>
  <sheetFormatPr defaultRowHeight="15" x14ac:dyDescent="0.25"/>
  <cols>
    <col min="1" max="1" width="21.5703125" customWidth="1"/>
    <col min="2" max="2" width="11.140625" style="46" customWidth="1"/>
    <col min="3" max="4" width="11.42578125" style="46" customWidth="1"/>
    <col min="5" max="5" width="11.5703125" style="50" bestFit="1" customWidth="1"/>
    <col min="6" max="6" width="12.28515625" style="46" customWidth="1"/>
    <col min="7" max="7" width="11.42578125" style="46" customWidth="1"/>
    <col min="8" max="8" width="11.5703125" style="46" customWidth="1"/>
    <col min="9" max="9" width="11.42578125" style="48" customWidth="1"/>
    <col min="10" max="10" width="12.28515625" style="46" customWidth="1"/>
    <col min="11" max="11" width="11.42578125" style="46" customWidth="1"/>
    <col min="12" max="12" width="11.5703125" style="46" customWidth="1"/>
    <col min="13" max="13" width="11.42578125" style="50" customWidth="1"/>
    <col min="14" max="14" width="13.42578125" style="46" customWidth="1"/>
    <col min="15" max="15" width="12.5703125" style="46" customWidth="1"/>
    <col min="16" max="16" width="12.7109375" style="46" customWidth="1"/>
    <col min="17" max="17" width="12.5703125" style="48" customWidth="1"/>
    <col min="18" max="18" width="13.42578125" style="46" customWidth="1"/>
    <col min="19" max="19" width="12.5703125" style="46" customWidth="1"/>
    <col min="20" max="20" width="12.7109375" style="46" customWidth="1"/>
    <col min="21" max="21" width="12.5703125" style="48" customWidth="1"/>
    <col min="22" max="22" width="13.42578125" style="46" customWidth="1"/>
    <col min="23" max="23" width="12.5703125" style="46" customWidth="1"/>
    <col min="24" max="24" width="12.7109375" style="46" customWidth="1"/>
    <col min="25" max="25" width="12.5703125" style="48" customWidth="1"/>
    <col min="26" max="26" width="13.42578125" style="46" customWidth="1"/>
    <col min="27" max="27" width="12.5703125" style="46" customWidth="1"/>
    <col min="28" max="28" width="12.7109375" style="46" customWidth="1"/>
    <col min="29" max="29" width="12.5703125" style="48" customWidth="1"/>
    <col min="30" max="30" width="13.42578125" style="46" customWidth="1"/>
    <col min="31" max="31" width="12.5703125" style="46" customWidth="1"/>
    <col min="32" max="32" width="12.7109375" style="46" customWidth="1"/>
    <col min="33" max="33" width="12.5703125" style="48" customWidth="1"/>
    <col min="34" max="34" width="13.42578125" style="46" customWidth="1"/>
    <col min="35" max="35" width="12.5703125" style="46" customWidth="1"/>
    <col min="36" max="36" width="12.7109375" style="46" customWidth="1"/>
    <col min="37" max="37" width="12.5703125" style="48" customWidth="1"/>
    <col min="38" max="38" width="13.42578125" style="46" customWidth="1"/>
    <col min="39" max="39" width="12.5703125" style="46" customWidth="1"/>
    <col min="40" max="40" width="12.7109375" style="46" customWidth="1"/>
    <col min="41" max="41" width="12.5703125" style="48" customWidth="1"/>
    <col min="42" max="42" width="28.42578125" style="46" customWidth="1"/>
    <col min="43" max="43" width="12.5703125" style="46" customWidth="1"/>
    <col min="44" max="44" width="12.7109375" style="46" customWidth="1"/>
    <col min="45" max="45" width="12.5703125" style="48" customWidth="1"/>
    <col min="46" max="46" width="34.5703125" style="46" customWidth="1"/>
    <col min="47" max="47" width="12.5703125" style="46" customWidth="1"/>
    <col min="48" max="48" width="12.7109375" style="46" customWidth="1"/>
    <col min="49" max="49" width="12.5703125" style="48" customWidth="1"/>
    <col min="50" max="50" width="11.28515625" style="46" bestFit="1" customWidth="1"/>
    <col min="51" max="51" width="12.5703125" style="46" customWidth="1"/>
    <col min="52" max="52" width="12.7109375" style="46" customWidth="1"/>
    <col min="53" max="53" width="12.5703125" style="48" customWidth="1"/>
    <col min="54" max="54" width="11.28515625" style="46" bestFit="1" customWidth="1"/>
    <col min="55" max="55" width="12.5703125" style="46" customWidth="1"/>
    <col min="56" max="56" width="12.7109375" style="46" customWidth="1"/>
    <col min="57" max="57" width="12.5703125" style="48" customWidth="1"/>
    <col min="69" max="69" width="10.42578125" customWidth="1"/>
    <col min="71" max="71" width="11.5703125" customWidth="1"/>
    <col min="74" max="74" width="10.7109375" customWidth="1"/>
  </cols>
  <sheetData>
    <row r="4" spans="1:74" ht="15" customHeight="1" x14ac:dyDescent="0.25"/>
    <row r="5" spans="1:74" ht="46.5" customHeight="1" x14ac:dyDescent="0.25">
      <c r="A5" s="51" t="s">
        <v>0</v>
      </c>
      <c r="B5" s="168" t="s">
        <v>86</v>
      </c>
      <c r="C5" s="169"/>
      <c r="D5" s="169"/>
      <c r="E5" s="170"/>
      <c r="F5" s="168" t="s">
        <v>89</v>
      </c>
      <c r="G5" s="169"/>
      <c r="H5" s="169"/>
      <c r="I5" s="170"/>
      <c r="J5" s="168" t="s">
        <v>88</v>
      </c>
      <c r="K5" s="169"/>
      <c r="L5" s="169"/>
      <c r="M5" s="170"/>
      <c r="N5" s="168" t="s">
        <v>91</v>
      </c>
      <c r="O5" s="169"/>
      <c r="P5" s="169"/>
      <c r="Q5" s="170"/>
      <c r="R5" s="168" t="s">
        <v>90</v>
      </c>
      <c r="S5" s="169"/>
      <c r="T5" s="169"/>
      <c r="U5" s="170"/>
      <c r="V5" s="168" t="s">
        <v>92</v>
      </c>
      <c r="W5" s="169"/>
      <c r="X5" s="169"/>
      <c r="Y5" s="170"/>
      <c r="Z5" s="168" t="s">
        <v>111</v>
      </c>
      <c r="AA5" s="169"/>
      <c r="AB5" s="169"/>
      <c r="AC5" s="170"/>
      <c r="AD5" s="168" t="s">
        <v>116</v>
      </c>
      <c r="AE5" s="169"/>
      <c r="AF5" s="169"/>
      <c r="AG5" s="170"/>
      <c r="AH5" s="168" t="s">
        <v>87</v>
      </c>
      <c r="AI5" s="169"/>
      <c r="AJ5" s="169"/>
      <c r="AK5" s="170"/>
      <c r="AL5" s="168" t="s">
        <v>115</v>
      </c>
      <c r="AM5" s="169"/>
      <c r="AN5" s="169"/>
      <c r="AO5" s="170"/>
      <c r="AP5" s="168" t="s">
        <v>112</v>
      </c>
      <c r="AQ5" s="169"/>
      <c r="AR5" s="169"/>
      <c r="AS5" s="170"/>
      <c r="AT5" s="168" t="s">
        <v>113</v>
      </c>
      <c r="AU5" s="169"/>
      <c r="AV5" s="169"/>
      <c r="AW5" s="170"/>
      <c r="AX5" s="168" t="s">
        <v>135</v>
      </c>
      <c r="AY5" s="169"/>
      <c r="AZ5" s="169"/>
      <c r="BA5" s="170"/>
      <c r="BB5" s="168" t="s">
        <v>114</v>
      </c>
      <c r="BC5" s="169"/>
      <c r="BD5" s="169"/>
      <c r="BE5" s="170"/>
      <c r="BI5" s="76" t="s">
        <v>86</v>
      </c>
      <c r="BJ5" s="76" t="s">
        <v>89</v>
      </c>
      <c r="BK5" s="76" t="s">
        <v>88</v>
      </c>
      <c r="BL5" s="76" t="s">
        <v>91</v>
      </c>
      <c r="BM5" s="76" t="s">
        <v>90</v>
      </c>
      <c r="BN5" s="76" t="s">
        <v>92</v>
      </c>
      <c r="BO5" s="76" t="s">
        <v>111</v>
      </c>
      <c r="BP5" s="76" t="s">
        <v>116</v>
      </c>
      <c r="BQ5" s="76" t="s">
        <v>87</v>
      </c>
      <c r="BR5" s="76" t="s">
        <v>115</v>
      </c>
      <c r="BS5" s="75" t="s">
        <v>112</v>
      </c>
      <c r="BT5" s="75" t="s">
        <v>113</v>
      </c>
      <c r="BU5" s="75" t="s">
        <v>135</v>
      </c>
      <c r="BV5" s="75" t="s">
        <v>114</v>
      </c>
    </row>
    <row r="6" spans="1:74" ht="15" customHeight="1" x14ac:dyDescent="0.25">
      <c r="A6" s="51" t="s">
        <v>0</v>
      </c>
      <c r="B6" s="52" t="s">
        <v>110</v>
      </c>
      <c r="C6" s="52" t="s">
        <v>93</v>
      </c>
      <c r="D6" s="52" t="s">
        <v>44</v>
      </c>
      <c r="E6" s="53" t="s">
        <v>1</v>
      </c>
      <c r="F6" s="52" t="s">
        <v>110</v>
      </c>
      <c r="G6" s="52" t="s">
        <v>93</v>
      </c>
      <c r="H6" s="52" t="s">
        <v>44</v>
      </c>
      <c r="I6" s="53" t="s">
        <v>1</v>
      </c>
      <c r="J6" s="52" t="s">
        <v>110</v>
      </c>
      <c r="K6" s="52" t="s">
        <v>93</v>
      </c>
      <c r="L6" s="52" t="s">
        <v>44</v>
      </c>
      <c r="M6" s="53" t="s">
        <v>1</v>
      </c>
      <c r="N6" s="52" t="s">
        <v>110</v>
      </c>
      <c r="O6" s="52" t="s">
        <v>93</v>
      </c>
      <c r="P6" s="52" t="s">
        <v>44</v>
      </c>
      <c r="Q6" s="53" t="s">
        <v>1</v>
      </c>
      <c r="R6" s="52" t="s">
        <v>110</v>
      </c>
      <c r="S6" s="52" t="s">
        <v>93</v>
      </c>
      <c r="T6" s="52" t="s">
        <v>44</v>
      </c>
      <c r="U6" s="53" t="s">
        <v>1</v>
      </c>
      <c r="V6" s="52" t="s">
        <v>110</v>
      </c>
      <c r="W6" s="52" t="s">
        <v>93</v>
      </c>
      <c r="X6" s="52" t="s">
        <v>44</v>
      </c>
      <c r="Y6" s="53" t="s">
        <v>1</v>
      </c>
      <c r="Z6" s="52" t="s">
        <v>110</v>
      </c>
      <c r="AA6" s="52" t="s">
        <v>93</v>
      </c>
      <c r="AB6" s="52" t="s">
        <v>44</v>
      </c>
      <c r="AC6" s="53" t="s">
        <v>1</v>
      </c>
      <c r="AD6" s="52" t="s">
        <v>110</v>
      </c>
      <c r="AE6" s="52" t="s">
        <v>93</v>
      </c>
      <c r="AF6" s="52" t="s">
        <v>44</v>
      </c>
      <c r="AG6" s="53" t="s">
        <v>1</v>
      </c>
      <c r="AH6" s="52" t="s">
        <v>110</v>
      </c>
      <c r="AI6" s="52" t="s">
        <v>93</v>
      </c>
      <c r="AJ6" s="52" t="s">
        <v>44</v>
      </c>
      <c r="AK6" s="53" t="s">
        <v>1</v>
      </c>
      <c r="AL6" s="52" t="s">
        <v>110</v>
      </c>
      <c r="AM6" s="52" t="s">
        <v>93</v>
      </c>
      <c r="AN6" s="52" t="s">
        <v>44</v>
      </c>
      <c r="AO6" s="53" t="s">
        <v>1</v>
      </c>
      <c r="AP6" s="52" t="s">
        <v>110</v>
      </c>
      <c r="AQ6" s="52" t="s">
        <v>93</v>
      </c>
      <c r="AR6" s="52" t="s">
        <v>44</v>
      </c>
      <c r="AS6" s="53" t="s">
        <v>1</v>
      </c>
      <c r="AT6" s="52" t="s">
        <v>110</v>
      </c>
      <c r="AU6" s="52" t="s">
        <v>93</v>
      </c>
      <c r="AV6" s="52" t="s">
        <v>44</v>
      </c>
      <c r="AW6" s="53" t="s">
        <v>1</v>
      </c>
      <c r="AX6" s="52" t="s">
        <v>110</v>
      </c>
      <c r="AY6" s="52" t="s">
        <v>93</v>
      </c>
      <c r="AZ6" s="52" t="s">
        <v>44</v>
      </c>
      <c r="BA6" s="53" t="s">
        <v>1</v>
      </c>
      <c r="BB6" s="52" t="s">
        <v>110</v>
      </c>
      <c r="BC6" s="52" t="s">
        <v>93</v>
      </c>
      <c r="BD6" s="52" t="s">
        <v>44</v>
      </c>
      <c r="BE6" s="53" t="s">
        <v>1</v>
      </c>
      <c r="BI6" s="77" t="e">
        <f>E81</f>
        <v>#REF!</v>
      </c>
      <c r="BJ6" s="77" t="e">
        <f>I81</f>
        <v>#REF!</v>
      </c>
      <c r="BK6" s="77" t="e">
        <f>M81</f>
        <v>#REF!</v>
      </c>
      <c r="BL6" s="77" t="e">
        <f>Q81</f>
        <v>#REF!</v>
      </c>
      <c r="BM6" s="77" t="e">
        <f>U81</f>
        <v>#REF!</v>
      </c>
      <c r="BN6" s="77" t="e">
        <f>Y81</f>
        <v>#REF!</v>
      </c>
      <c r="BO6" s="77" t="e">
        <f>AC81</f>
        <v>#REF!</v>
      </c>
      <c r="BP6" s="77" t="e">
        <f>AG81</f>
        <v>#REF!</v>
      </c>
      <c r="BQ6" s="77" t="e">
        <f>AK81</f>
        <v>#REF!</v>
      </c>
      <c r="BR6" s="77" t="e">
        <f>AO81</f>
        <v>#REF!</v>
      </c>
      <c r="BS6" s="77" t="e">
        <f>AS81</f>
        <v>#REF!</v>
      </c>
      <c r="BT6" s="77">
        <f>AW81</f>
        <v>0</v>
      </c>
      <c r="BU6" s="77" t="e">
        <f>BA81</f>
        <v>#REF!</v>
      </c>
      <c r="BV6" s="77" t="e">
        <f>BE81</f>
        <v>#REF!</v>
      </c>
    </row>
    <row r="7" spans="1:74" x14ac:dyDescent="0.25">
      <c r="A7" s="54" t="s">
        <v>2</v>
      </c>
      <c r="B7" s="55" t="e">
        <f>#REF!</f>
        <v>#REF!</v>
      </c>
      <c r="C7" s="56" t="e">
        <f>#REF!</f>
        <v>#REF!</v>
      </c>
      <c r="D7" s="56" t="e">
        <f>#REF!</f>
        <v>#REF!</v>
      </c>
      <c r="E7" s="57" t="e">
        <f>#REF!</f>
        <v>#REF!</v>
      </c>
      <c r="F7" s="55" t="e">
        <f>#REF!</f>
        <v>#REF!</v>
      </c>
      <c r="G7" s="56" t="e">
        <f>#REF!</f>
        <v>#REF!</v>
      </c>
      <c r="H7" s="56" t="e">
        <f>#REF!</f>
        <v>#REF!</v>
      </c>
      <c r="I7" s="57" t="e">
        <f>#REF!</f>
        <v>#REF!</v>
      </c>
      <c r="J7" s="55" t="e">
        <f>#REF!</f>
        <v>#REF!</v>
      </c>
      <c r="K7" s="56" t="e">
        <f>#REF!</f>
        <v>#REF!</v>
      </c>
      <c r="L7" s="56" t="e">
        <f>#REF!</f>
        <v>#REF!</v>
      </c>
      <c r="M7" s="57" t="e">
        <f>#REF!</f>
        <v>#REF!</v>
      </c>
      <c r="N7" s="55" t="e">
        <f>#REF!</f>
        <v>#REF!</v>
      </c>
      <c r="O7" s="56" t="e">
        <f>#REF!</f>
        <v>#REF!</v>
      </c>
      <c r="P7" s="56" t="e">
        <f>#REF!</f>
        <v>#REF!</v>
      </c>
      <c r="Q7" s="57" t="e">
        <f>#REF!</f>
        <v>#REF!</v>
      </c>
      <c r="R7" s="55" t="e">
        <f>#REF!</f>
        <v>#REF!</v>
      </c>
      <c r="S7" s="56" t="e">
        <f>#REF!</f>
        <v>#REF!</v>
      </c>
      <c r="T7" s="56" t="e">
        <f>#REF!</f>
        <v>#REF!</v>
      </c>
      <c r="U7" s="57" t="e">
        <f>#REF!</f>
        <v>#REF!</v>
      </c>
      <c r="V7" s="55" t="e">
        <f>#REF!</f>
        <v>#REF!</v>
      </c>
      <c r="W7" s="56" t="e">
        <f>#REF!</f>
        <v>#REF!</v>
      </c>
      <c r="X7" s="56" t="e">
        <f>#REF!</f>
        <v>#REF!</v>
      </c>
      <c r="Y7" s="57" t="e">
        <f>#REF!</f>
        <v>#REF!</v>
      </c>
      <c r="Z7" s="55" t="e">
        <f>#REF!</f>
        <v>#REF!</v>
      </c>
      <c r="AA7" s="56" t="e">
        <f>#REF!</f>
        <v>#REF!</v>
      </c>
      <c r="AB7" s="56" t="e">
        <f>#REF!</f>
        <v>#REF!</v>
      </c>
      <c r="AC7" s="57" t="e">
        <f>#REF!</f>
        <v>#REF!</v>
      </c>
      <c r="AD7" s="55" t="e">
        <f>#REF!</f>
        <v>#REF!</v>
      </c>
      <c r="AE7" s="56" t="e">
        <f>#REF!</f>
        <v>#REF!</v>
      </c>
      <c r="AF7" s="56" t="e">
        <f>#REF!</f>
        <v>#REF!</v>
      </c>
      <c r="AG7" s="57" t="e">
        <f>#REF!</f>
        <v>#REF!</v>
      </c>
      <c r="AH7" s="55" t="e">
        <f>#REF!</f>
        <v>#REF!</v>
      </c>
      <c r="AI7" s="55" t="e">
        <f>#REF!</f>
        <v>#REF!</v>
      </c>
      <c r="AJ7" s="55" t="e">
        <f>#REF!</f>
        <v>#REF!</v>
      </c>
      <c r="AK7" s="55" t="e">
        <f>#REF!</f>
        <v>#REF!</v>
      </c>
      <c r="AL7" s="55" t="e">
        <f>#REF!</f>
        <v>#REF!</v>
      </c>
      <c r="AM7" s="56" t="e">
        <f>#REF!</f>
        <v>#REF!</v>
      </c>
      <c r="AN7" s="56" t="e">
        <f>#REF!</f>
        <v>#REF!</v>
      </c>
      <c r="AO7" s="57" t="e">
        <f>#REF!</f>
        <v>#REF!</v>
      </c>
      <c r="AP7" s="55" t="e">
        <f>#REF!</f>
        <v>#REF!</v>
      </c>
      <c r="AQ7" s="56" t="e">
        <f>#REF!</f>
        <v>#REF!</v>
      </c>
      <c r="AR7" s="56" t="e">
        <f>#REF!</f>
        <v>#REF!</v>
      </c>
      <c r="AS7" s="57" t="e">
        <f>#REF!</f>
        <v>#REF!</v>
      </c>
      <c r="AT7" s="55">
        <f>Tabela13410[[#This Row],[Coluna79]]</f>
        <v>0</v>
      </c>
      <c r="AU7" s="56">
        <f>Tabela13410[[#This Row],[REALIZADO]]</f>
        <v>0</v>
      </c>
      <c r="AV7" s="56">
        <f>Tabela13410[[#This Row],[SALDO]]</f>
        <v>0</v>
      </c>
      <c r="AW7" s="57" t="str">
        <f>Tabela13410[[#This Row],[%]]</f>
        <v>SEM META</v>
      </c>
      <c r="AX7" s="55" t="e">
        <f>#REF!</f>
        <v>#REF!</v>
      </c>
      <c r="AY7" s="125" t="e">
        <f>#REF!</f>
        <v>#REF!</v>
      </c>
      <c r="AZ7" s="125" t="e">
        <f>#REF!</f>
        <v>#REF!</v>
      </c>
      <c r="BA7" s="126" t="e">
        <f>#REF!</f>
        <v>#REF!</v>
      </c>
      <c r="BB7" s="122" t="e">
        <f>#REF!</f>
        <v>#REF!</v>
      </c>
      <c r="BC7" s="56" t="e">
        <f>#REF!</f>
        <v>#REF!</v>
      </c>
      <c r="BD7" s="56" t="e">
        <f>#REF!</f>
        <v>#REF!</v>
      </c>
      <c r="BE7" s="58" t="e">
        <f>#REF!</f>
        <v>#REF!</v>
      </c>
      <c r="BG7" t="s">
        <v>109</v>
      </c>
      <c r="BI7" s="78">
        <v>1</v>
      </c>
      <c r="BJ7" s="78">
        <v>1</v>
      </c>
      <c r="BK7" s="78">
        <v>1</v>
      </c>
      <c r="BL7" s="78">
        <v>1</v>
      </c>
      <c r="BM7" s="78">
        <v>1</v>
      </c>
      <c r="BN7" s="78">
        <v>1</v>
      </c>
      <c r="BO7" s="78">
        <v>1</v>
      </c>
      <c r="BP7" s="78">
        <v>1</v>
      </c>
      <c r="BQ7" s="78">
        <v>1</v>
      </c>
      <c r="BR7" s="78">
        <v>1</v>
      </c>
      <c r="BS7" s="78">
        <v>1</v>
      </c>
      <c r="BT7" s="78">
        <v>1</v>
      </c>
      <c r="BU7" s="78">
        <v>1</v>
      </c>
      <c r="BV7" s="78">
        <v>1</v>
      </c>
    </row>
    <row r="8" spans="1:74" x14ac:dyDescent="0.25">
      <c r="A8" s="59" t="s">
        <v>45</v>
      </c>
      <c r="B8" s="56" t="e">
        <f>#REF!</f>
        <v>#REF!</v>
      </c>
      <c r="C8" s="56" t="e">
        <f>#REF!</f>
        <v>#REF!</v>
      </c>
      <c r="D8" s="56" t="e">
        <f>#REF!</f>
        <v>#REF!</v>
      </c>
      <c r="E8" s="60" t="e">
        <f>#REF!</f>
        <v>#REF!</v>
      </c>
      <c r="F8" s="56" t="e">
        <f>#REF!</f>
        <v>#REF!</v>
      </c>
      <c r="G8" s="56" t="e">
        <f>#REF!</f>
        <v>#REF!</v>
      </c>
      <c r="H8" s="56" t="e">
        <f>#REF!</f>
        <v>#REF!</v>
      </c>
      <c r="I8" s="60" t="e">
        <f>#REF!</f>
        <v>#REF!</v>
      </c>
      <c r="J8" s="56" t="e">
        <f>#REF!</f>
        <v>#REF!</v>
      </c>
      <c r="K8" s="56" t="e">
        <f>#REF!</f>
        <v>#REF!</v>
      </c>
      <c r="L8" s="56" t="e">
        <f>#REF!</f>
        <v>#REF!</v>
      </c>
      <c r="M8" s="60" t="e">
        <f>#REF!</f>
        <v>#REF!</v>
      </c>
      <c r="N8" s="56" t="e">
        <f>#REF!</f>
        <v>#REF!</v>
      </c>
      <c r="O8" s="56" t="e">
        <f>#REF!</f>
        <v>#REF!</v>
      </c>
      <c r="P8" s="56" t="e">
        <f>#REF!</f>
        <v>#REF!</v>
      </c>
      <c r="Q8" s="60" t="e">
        <f>#REF!</f>
        <v>#REF!</v>
      </c>
      <c r="R8" s="56" t="e">
        <f>#REF!</f>
        <v>#REF!</v>
      </c>
      <c r="S8" s="56" t="e">
        <f>#REF!</f>
        <v>#REF!</v>
      </c>
      <c r="T8" s="56" t="e">
        <f>#REF!</f>
        <v>#REF!</v>
      </c>
      <c r="U8" s="60" t="e">
        <f>#REF!</f>
        <v>#REF!</v>
      </c>
      <c r="V8" s="56" t="e">
        <f>#REF!</f>
        <v>#REF!</v>
      </c>
      <c r="W8" s="56" t="e">
        <f>#REF!</f>
        <v>#REF!</v>
      </c>
      <c r="X8" s="56" t="e">
        <f>#REF!</f>
        <v>#REF!</v>
      </c>
      <c r="Y8" s="57" t="e">
        <f>#REF!</f>
        <v>#REF!</v>
      </c>
      <c r="Z8" s="56" t="e">
        <f>#REF!</f>
        <v>#REF!</v>
      </c>
      <c r="AA8" s="56" t="e">
        <f>#REF!</f>
        <v>#REF!</v>
      </c>
      <c r="AB8" s="56" t="e">
        <f>#REF!</f>
        <v>#REF!</v>
      </c>
      <c r="AC8" s="60" t="e">
        <f>#REF!</f>
        <v>#REF!</v>
      </c>
      <c r="AD8" s="56" t="e">
        <f>#REF!</f>
        <v>#REF!</v>
      </c>
      <c r="AE8" s="56" t="e">
        <f>#REF!</f>
        <v>#REF!</v>
      </c>
      <c r="AF8" s="56" t="e">
        <f>#REF!</f>
        <v>#REF!</v>
      </c>
      <c r="AG8" s="60" t="e">
        <f>#REF!</f>
        <v>#REF!</v>
      </c>
      <c r="AH8" s="55" t="e">
        <f>#REF!</f>
        <v>#REF!</v>
      </c>
      <c r="AI8" s="55" t="e">
        <f>#REF!</f>
        <v>#REF!</v>
      </c>
      <c r="AJ8" s="55" t="e">
        <f>#REF!</f>
        <v>#REF!</v>
      </c>
      <c r="AK8" s="55" t="e">
        <f>#REF!</f>
        <v>#REF!</v>
      </c>
      <c r="AL8" s="56" t="e">
        <f>#REF!</f>
        <v>#REF!</v>
      </c>
      <c r="AM8" s="56" t="e">
        <f>#REF!</f>
        <v>#REF!</v>
      </c>
      <c r="AN8" s="56" t="e">
        <f>#REF!</f>
        <v>#REF!</v>
      </c>
      <c r="AO8" s="60" t="e">
        <f>#REF!</f>
        <v>#REF!</v>
      </c>
      <c r="AP8" s="56" t="e">
        <f>#REF!</f>
        <v>#REF!</v>
      </c>
      <c r="AQ8" s="56" t="e">
        <f>#REF!</f>
        <v>#REF!</v>
      </c>
      <c r="AR8" s="56" t="e">
        <f>#REF!</f>
        <v>#REF!</v>
      </c>
      <c r="AS8" s="60" t="e">
        <f>#REF!</f>
        <v>#REF!</v>
      </c>
      <c r="AT8" s="56">
        <f>Tabela13410[[#This Row],[Coluna79]]</f>
        <v>0</v>
      </c>
      <c r="AU8" s="56">
        <f>Tabela13410[[#This Row],[REALIZADO]]</f>
        <v>0</v>
      </c>
      <c r="AV8" s="56">
        <f>Tabela13410[[#This Row],[SALDO]]</f>
        <v>0</v>
      </c>
      <c r="AW8" s="60" t="str">
        <f>Tabela13410[[#This Row],[%]]</f>
        <v>SEM META</v>
      </c>
      <c r="AX8" s="56" t="e">
        <f>#REF!</f>
        <v>#REF!</v>
      </c>
      <c r="AY8" s="125" t="e">
        <f>#REF!</f>
        <v>#REF!</v>
      </c>
      <c r="AZ8" s="125" t="e">
        <f>#REF!</f>
        <v>#REF!</v>
      </c>
      <c r="BA8" s="126" t="e">
        <f>#REF!</f>
        <v>#REF!</v>
      </c>
      <c r="BB8" s="123" t="e">
        <f>#REF!</f>
        <v>#REF!</v>
      </c>
      <c r="BC8" s="56" t="e">
        <f>#REF!</f>
        <v>#REF!</v>
      </c>
      <c r="BD8" s="56" t="e">
        <f>#REF!</f>
        <v>#REF!</v>
      </c>
      <c r="BE8" s="61" t="e">
        <f>#REF!</f>
        <v>#REF!</v>
      </c>
      <c r="BG8" t="s">
        <v>96</v>
      </c>
    </row>
    <row r="9" spans="1:74" x14ac:dyDescent="0.25">
      <c r="A9" s="62" t="s">
        <v>3</v>
      </c>
      <c r="B9" s="56" t="e">
        <f>#REF!</f>
        <v>#REF!</v>
      </c>
      <c r="C9" s="56" t="e">
        <f>#REF!</f>
        <v>#REF!</v>
      </c>
      <c r="D9" s="56" t="e">
        <f>#REF!</f>
        <v>#REF!</v>
      </c>
      <c r="E9" s="63" t="e">
        <f>#REF!</f>
        <v>#REF!</v>
      </c>
      <c r="F9" s="56" t="e">
        <f>#REF!</f>
        <v>#REF!</v>
      </c>
      <c r="G9" s="56" t="e">
        <f>#REF!</f>
        <v>#REF!</v>
      </c>
      <c r="H9" s="56" t="e">
        <f>#REF!</f>
        <v>#REF!</v>
      </c>
      <c r="I9" s="63" t="e">
        <f>#REF!</f>
        <v>#REF!</v>
      </c>
      <c r="J9" s="56" t="e">
        <f>#REF!</f>
        <v>#REF!</v>
      </c>
      <c r="K9" s="56" t="e">
        <f>#REF!</f>
        <v>#REF!</v>
      </c>
      <c r="L9" s="56" t="e">
        <f>#REF!</f>
        <v>#REF!</v>
      </c>
      <c r="M9" s="63" t="e">
        <f>#REF!</f>
        <v>#REF!</v>
      </c>
      <c r="N9" s="56" t="e">
        <f>#REF!</f>
        <v>#REF!</v>
      </c>
      <c r="O9" s="56" t="e">
        <f>#REF!</f>
        <v>#REF!</v>
      </c>
      <c r="P9" s="56" t="e">
        <f>#REF!</f>
        <v>#REF!</v>
      </c>
      <c r="Q9" s="63" t="e">
        <f>#REF!</f>
        <v>#REF!</v>
      </c>
      <c r="R9" s="56" t="e">
        <f>#REF!</f>
        <v>#REF!</v>
      </c>
      <c r="S9" s="56" t="e">
        <f>#REF!</f>
        <v>#REF!</v>
      </c>
      <c r="T9" s="56" t="e">
        <f>#REF!</f>
        <v>#REF!</v>
      </c>
      <c r="U9" s="63" t="e">
        <f>#REF!</f>
        <v>#REF!</v>
      </c>
      <c r="V9" s="56" t="e">
        <f>#REF!</f>
        <v>#REF!</v>
      </c>
      <c r="W9" s="56" t="e">
        <f>#REF!</f>
        <v>#REF!</v>
      </c>
      <c r="X9" s="56" t="e">
        <f>#REF!</f>
        <v>#REF!</v>
      </c>
      <c r="Y9" s="57" t="e">
        <f>#REF!</f>
        <v>#REF!</v>
      </c>
      <c r="Z9" s="56" t="e">
        <f>#REF!</f>
        <v>#REF!</v>
      </c>
      <c r="AA9" s="56" t="e">
        <f>#REF!</f>
        <v>#REF!</v>
      </c>
      <c r="AB9" s="56" t="e">
        <f>#REF!</f>
        <v>#REF!</v>
      </c>
      <c r="AC9" s="63" t="e">
        <f>#REF!</f>
        <v>#REF!</v>
      </c>
      <c r="AD9" s="56" t="e">
        <f>#REF!</f>
        <v>#REF!</v>
      </c>
      <c r="AE9" s="56" t="e">
        <f>#REF!</f>
        <v>#REF!</v>
      </c>
      <c r="AF9" s="56" t="e">
        <f>#REF!</f>
        <v>#REF!</v>
      </c>
      <c r="AG9" s="63" t="e">
        <f>#REF!</f>
        <v>#REF!</v>
      </c>
      <c r="AH9" s="55" t="e">
        <f>#REF!</f>
        <v>#REF!</v>
      </c>
      <c r="AI9" s="55" t="e">
        <f>#REF!</f>
        <v>#REF!</v>
      </c>
      <c r="AJ9" s="55" t="e">
        <f>#REF!</f>
        <v>#REF!</v>
      </c>
      <c r="AK9" s="55" t="e">
        <f>#REF!</f>
        <v>#REF!</v>
      </c>
      <c r="AL9" s="56" t="e">
        <f>#REF!</f>
        <v>#REF!</v>
      </c>
      <c r="AM9" s="56" t="e">
        <f>#REF!</f>
        <v>#REF!</v>
      </c>
      <c r="AN9" s="56" t="e">
        <f>#REF!</f>
        <v>#REF!</v>
      </c>
      <c r="AO9" s="63" t="e">
        <f>#REF!</f>
        <v>#REF!</v>
      </c>
      <c r="AP9" s="56" t="e">
        <f>#REF!</f>
        <v>#REF!</v>
      </c>
      <c r="AQ9" s="56" t="e">
        <f>#REF!</f>
        <v>#REF!</v>
      </c>
      <c r="AR9" s="56" t="e">
        <f>#REF!</f>
        <v>#REF!</v>
      </c>
      <c r="AS9" s="63" t="e">
        <f>#REF!</f>
        <v>#REF!</v>
      </c>
      <c r="AT9" s="56">
        <f>Tabela13410[[#This Row],[Coluna79]]</f>
        <v>0</v>
      </c>
      <c r="AU9" s="56">
        <f>Tabela13410[[#This Row],[REALIZADO]]</f>
        <v>0</v>
      </c>
      <c r="AV9" s="56">
        <f>Tabela13410[[#This Row],[SALDO]]</f>
        <v>0</v>
      </c>
      <c r="AW9" s="63" t="str">
        <f>Tabela13410[[#This Row],[%]]</f>
        <v>SEM META</v>
      </c>
      <c r="AX9" s="56" t="e">
        <f>#REF!</f>
        <v>#REF!</v>
      </c>
      <c r="AY9" s="125" t="e">
        <f>#REF!</f>
        <v>#REF!</v>
      </c>
      <c r="AZ9" s="125" t="e">
        <f>#REF!</f>
        <v>#REF!</v>
      </c>
      <c r="BA9" s="126" t="e">
        <f>#REF!</f>
        <v>#REF!</v>
      </c>
      <c r="BB9" s="123" t="e">
        <f>#REF!</f>
        <v>#REF!</v>
      </c>
      <c r="BC9" s="56" t="e">
        <f>#REF!</f>
        <v>#REF!</v>
      </c>
      <c r="BD9" s="56" t="e">
        <f>#REF!</f>
        <v>#REF!</v>
      </c>
      <c r="BE9" s="64" t="e">
        <f>#REF!</f>
        <v>#REF!</v>
      </c>
    </row>
    <row r="10" spans="1:74" x14ac:dyDescent="0.25">
      <c r="A10" s="62" t="s">
        <v>46</v>
      </c>
      <c r="B10" s="56" t="e">
        <f>#REF!</f>
        <v>#REF!</v>
      </c>
      <c r="C10" s="56" t="e">
        <f>#REF!</f>
        <v>#REF!</v>
      </c>
      <c r="D10" s="56" t="e">
        <f>#REF!</f>
        <v>#REF!</v>
      </c>
      <c r="E10" s="60" t="e">
        <f>#REF!</f>
        <v>#REF!</v>
      </c>
      <c r="F10" s="56" t="e">
        <f>#REF!</f>
        <v>#REF!</v>
      </c>
      <c r="G10" s="56" t="e">
        <f>#REF!</f>
        <v>#REF!</v>
      </c>
      <c r="H10" s="56" t="e">
        <f>#REF!</f>
        <v>#REF!</v>
      </c>
      <c r="I10" s="60" t="e">
        <f>#REF!</f>
        <v>#REF!</v>
      </c>
      <c r="J10" s="56" t="e">
        <f>#REF!</f>
        <v>#REF!</v>
      </c>
      <c r="K10" s="56" t="e">
        <f>#REF!</f>
        <v>#REF!</v>
      </c>
      <c r="L10" s="56" t="e">
        <f>#REF!</f>
        <v>#REF!</v>
      </c>
      <c r="M10" s="60" t="e">
        <f>#REF!</f>
        <v>#REF!</v>
      </c>
      <c r="N10" s="56" t="e">
        <f>#REF!</f>
        <v>#REF!</v>
      </c>
      <c r="O10" s="56" t="e">
        <f>#REF!</f>
        <v>#REF!</v>
      </c>
      <c r="P10" s="56" t="e">
        <f>#REF!</f>
        <v>#REF!</v>
      </c>
      <c r="Q10" s="60" t="e">
        <f>#REF!</f>
        <v>#REF!</v>
      </c>
      <c r="R10" s="56" t="e">
        <f>#REF!</f>
        <v>#REF!</v>
      </c>
      <c r="S10" s="56" t="e">
        <f>#REF!</f>
        <v>#REF!</v>
      </c>
      <c r="T10" s="56" t="e">
        <f>#REF!</f>
        <v>#REF!</v>
      </c>
      <c r="U10" s="60" t="e">
        <f>#REF!</f>
        <v>#REF!</v>
      </c>
      <c r="V10" s="56" t="e">
        <f>#REF!</f>
        <v>#REF!</v>
      </c>
      <c r="W10" s="56" t="e">
        <f>#REF!</f>
        <v>#REF!</v>
      </c>
      <c r="X10" s="56" t="e">
        <f>#REF!</f>
        <v>#REF!</v>
      </c>
      <c r="Y10" s="57" t="e">
        <f>#REF!</f>
        <v>#REF!</v>
      </c>
      <c r="Z10" s="56" t="e">
        <f>#REF!</f>
        <v>#REF!</v>
      </c>
      <c r="AA10" s="56" t="e">
        <f>#REF!</f>
        <v>#REF!</v>
      </c>
      <c r="AB10" s="56" t="e">
        <f>#REF!</f>
        <v>#REF!</v>
      </c>
      <c r="AC10" s="60" t="e">
        <f>#REF!</f>
        <v>#REF!</v>
      </c>
      <c r="AD10" s="56" t="e">
        <f>#REF!</f>
        <v>#REF!</v>
      </c>
      <c r="AE10" s="56" t="e">
        <f>#REF!</f>
        <v>#REF!</v>
      </c>
      <c r="AF10" s="56" t="e">
        <f>#REF!</f>
        <v>#REF!</v>
      </c>
      <c r="AG10" s="60" t="e">
        <f>#REF!</f>
        <v>#REF!</v>
      </c>
      <c r="AH10" s="55" t="e">
        <f>#REF!</f>
        <v>#REF!</v>
      </c>
      <c r="AI10" s="55" t="e">
        <f>#REF!</f>
        <v>#REF!</v>
      </c>
      <c r="AJ10" s="55" t="e">
        <f>#REF!</f>
        <v>#REF!</v>
      </c>
      <c r="AK10" s="55" t="e">
        <f>#REF!</f>
        <v>#REF!</v>
      </c>
      <c r="AL10" s="56" t="e">
        <f>#REF!</f>
        <v>#REF!</v>
      </c>
      <c r="AM10" s="56" t="e">
        <f>#REF!</f>
        <v>#REF!</v>
      </c>
      <c r="AN10" s="56" t="e">
        <f>#REF!</f>
        <v>#REF!</v>
      </c>
      <c r="AO10" s="60" t="e">
        <f>#REF!</f>
        <v>#REF!</v>
      </c>
      <c r="AP10" s="56" t="e">
        <f>#REF!</f>
        <v>#REF!</v>
      </c>
      <c r="AQ10" s="56" t="e">
        <f>#REF!</f>
        <v>#REF!</v>
      </c>
      <c r="AR10" s="56" t="e">
        <f>#REF!</f>
        <v>#REF!</v>
      </c>
      <c r="AS10" s="60" t="e">
        <f>#REF!</f>
        <v>#REF!</v>
      </c>
      <c r="AT10" s="56">
        <f>Tabela13410[[#This Row],[Coluna79]]</f>
        <v>0</v>
      </c>
      <c r="AU10" s="56">
        <f>Tabela13410[[#This Row],[REALIZADO]]</f>
        <v>0</v>
      </c>
      <c r="AV10" s="56">
        <f>Tabela13410[[#This Row],[SALDO]]</f>
        <v>0</v>
      </c>
      <c r="AW10" s="60" t="str">
        <f>Tabela13410[[#This Row],[%]]</f>
        <v>SEM META</v>
      </c>
      <c r="AX10" s="56" t="e">
        <f>#REF!</f>
        <v>#REF!</v>
      </c>
      <c r="AY10" s="125" t="e">
        <f>#REF!</f>
        <v>#REF!</v>
      </c>
      <c r="AZ10" s="125" t="e">
        <f>#REF!</f>
        <v>#REF!</v>
      </c>
      <c r="BA10" s="126" t="e">
        <f>#REF!</f>
        <v>#REF!</v>
      </c>
      <c r="BB10" s="123" t="e">
        <f>#REF!</f>
        <v>#REF!</v>
      </c>
      <c r="BC10" s="56" t="e">
        <f>#REF!</f>
        <v>#REF!</v>
      </c>
      <c r="BD10" s="56" t="e">
        <f>#REF!</f>
        <v>#REF!</v>
      </c>
      <c r="BE10" s="61" t="e">
        <f>#REF!</f>
        <v>#REF!</v>
      </c>
      <c r="BF10" s="47"/>
      <c r="BG10" s="47"/>
      <c r="BH10" s="47"/>
      <c r="BI10" s="47"/>
    </row>
    <row r="11" spans="1:74" x14ac:dyDescent="0.25">
      <c r="A11" s="59" t="s">
        <v>47</v>
      </c>
      <c r="B11" s="56" t="e">
        <f>#REF!</f>
        <v>#REF!</v>
      </c>
      <c r="C11" s="56" t="e">
        <f>#REF!</f>
        <v>#REF!</v>
      </c>
      <c r="D11" s="56" t="e">
        <f>#REF!</f>
        <v>#REF!</v>
      </c>
      <c r="E11" s="63" t="e">
        <f>#REF!</f>
        <v>#REF!</v>
      </c>
      <c r="F11" s="56" t="e">
        <f>#REF!</f>
        <v>#REF!</v>
      </c>
      <c r="G11" s="56" t="e">
        <f>#REF!</f>
        <v>#REF!</v>
      </c>
      <c r="H11" s="56" t="e">
        <f>#REF!</f>
        <v>#REF!</v>
      </c>
      <c r="I11" s="63" t="e">
        <f>#REF!</f>
        <v>#REF!</v>
      </c>
      <c r="J11" s="56" t="e">
        <f>#REF!</f>
        <v>#REF!</v>
      </c>
      <c r="K11" s="56" t="e">
        <f>#REF!</f>
        <v>#REF!</v>
      </c>
      <c r="L11" s="56" t="e">
        <f>#REF!</f>
        <v>#REF!</v>
      </c>
      <c r="M11" s="63" t="e">
        <f>#REF!</f>
        <v>#REF!</v>
      </c>
      <c r="N11" s="56" t="e">
        <f>#REF!</f>
        <v>#REF!</v>
      </c>
      <c r="O11" s="56" t="e">
        <f>#REF!</f>
        <v>#REF!</v>
      </c>
      <c r="P11" s="56" t="e">
        <f>#REF!</f>
        <v>#REF!</v>
      </c>
      <c r="Q11" s="63" t="e">
        <f>#REF!</f>
        <v>#REF!</v>
      </c>
      <c r="R11" s="56" t="e">
        <f>#REF!</f>
        <v>#REF!</v>
      </c>
      <c r="S11" s="56" t="e">
        <f>#REF!</f>
        <v>#REF!</v>
      </c>
      <c r="T11" s="56" t="e">
        <f>#REF!</f>
        <v>#REF!</v>
      </c>
      <c r="U11" s="63" t="e">
        <f>#REF!</f>
        <v>#REF!</v>
      </c>
      <c r="V11" s="56" t="e">
        <f>#REF!</f>
        <v>#REF!</v>
      </c>
      <c r="W11" s="56" t="e">
        <f>#REF!</f>
        <v>#REF!</v>
      </c>
      <c r="X11" s="56" t="e">
        <f>#REF!</f>
        <v>#REF!</v>
      </c>
      <c r="Y11" s="57" t="e">
        <f>#REF!</f>
        <v>#REF!</v>
      </c>
      <c r="Z11" s="56" t="e">
        <f>#REF!</f>
        <v>#REF!</v>
      </c>
      <c r="AA11" s="56" t="e">
        <f>#REF!</f>
        <v>#REF!</v>
      </c>
      <c r="AB11" s="56" t="e">
        <f>#REF!</f>
        <v>#REF!</v>
      </c>
      <c r="AC11" s="63" t="e">
        <f>#REF!</f>
        <v>#REF!</v>
      </c>
      <c r="AD11" s="56" t="e">
        <f>#REF!</f>
        <v>#REF!</v>
      </c>
      <c r="AE11" s="56" t="e">
        <f>#REF!</f>
        <v>#REF!</v>
      </c>
      <c r="AF11" s="56" t="e">
        <f>#REF!</f>
        <v>#REF!</v>
      </c>
      <c r="AG11" s="63" t="e">
        <f>#REF!</f>
        <v>#REF!</v>
      </c>
      <c r="AH11" s="55" t="e">
        <f>#REF!</f>
        <v>#REF!</v>
      </c>
      <c r="AI11" s="55" t="e">
        <f>#REF!</f>
        <v>#REF!</v>
      </c>
      <c r="AJ11" s="55" t="e">
        <f>#REF!</f>
        <v>#REF!</v>
      </c>
      <c r="AK11" s="55" t="e">
        <f>#REF!</f>
        <v>#REF!</v>
      </c>
      <c r="AL11" s="56" t="e">
        <f>#REF!</f>
        <v>#REF!</v>
      </c>
      <c r="AM11" s="56" t="e">
        <f>#REF!</f>
        <v>#REF!</v>
      </c>
      <c r="AN11" s="56" t="e">
        <f>#REF!</f>
        <v>#REF!</v>
      </c>
      <c r="AO11" s="63" t="e">
        <f>#REF!</f>
        <v>#REF!</v>
      </c>
      <c r="AP11" s="56" t="e">
        <f>#REF!</f>
        <v>#REF!</v>
      </c>
      <c r="AQ11" s="56" t="e">
        <f>#REF!</f>
        <v>#REF!</v>
      </c>
      <c r="AR11" s="56" t="e">
        <f>#REF!</f>
        <v>#REF!</v>
      </c>
      <c r="AS11" s="63" t="e">
        <f>#REF!</f>
        <v>#REF!</v>
      </c>
      <c r="AT11" s="56">
        <f>Tabela13410[[#This Row],[Coluna79]]</f>
        <v>6</v>
      </c>
      <c r="AU11" s="56">
        <f>Tabela13410[[#This Row],[REALIZADO]]</f>
        <v>0</v>
      </c>
      <c r="AV11" s="56">
        <f>Tabela13410[[#This Row],[SALDO]]</f>
        <v>-6</v>
      </c>
      <c r="AW11" s="63">
        <f>Tabela13410[[#This Row],[%]]</f>
        <v>0</v>
      </c>
      <c r="AX11" s="56" t="e">
        <f>#REF!</f>
        <v>#REF!</v>
      </c>
      <c r="AY11" s="125" t="e">
        <f>#REF!</f>
        <v>#REF!</v>
      </c>
      <c r="AZ11" s="125" t="e">
        <f>#REF!</f>
        <v>#REF!</v>
      </c>
      <c r="BA11" s="126" t="e">
        <f>#REF!</f>
        <v>#REF!</v>
      </c>
      <c r="BB11" s="123" t="e">
        <f>#REF!</f>
        <v>#REF!</v>
      </c>
      <c r="BC11" s="56" t="e">
        <f>#REF!</f>
        <v>#REF!</v>
      </c>
      <c r="BD11" s="56" t="e">
        <f>#REF!</f>
        <v>#REF!</v>
      </c>
      <c r="BE11" s="64" t="e">
        <f>#REF!</f>
        <v>#REF!</v>
      </c>
    </row>
    <row r="12" spans="1:74" x14ac:dyDescent="0.25">
      <c r="A12" s="59" t="s">
        <v>71</v>
      </c>
      <c r="B12" s="56" t="e">
        <f>#REF!</f>
        <v>#REF!</v>
      </c>
      <c r="C12" s="56" t="e">
        <f>#REF!</f>
        <v>#REF!</v>
      </c>
      <c r="D12" s="56" t="e">
        <f>#REF!</f>
        <v>#REF!</v>
      </c>
      <c r="E12" s="60" t="e">
        <f>#REF!</f>
        <v>#REF!</v>
      </c>
      <c r="F12" s="56" t="e">
        <f>#REF!</f>
        <v>#REF!</v>
      </c>
      <c r="G12" s="56" t="e">
        <f>#REF!</f>
        <v>#REF!</v>
      </c>
      <c r="H12" s="56" t="e">
        <f>#REF!</f>
        <v>#REF!</v>
      </c>
      <c r="I12" s="60" t="e">
        <f>#REF!</f>
        <v>#REF!</v>
      </c>
      <c r="J12" s="56" t="e">
        <f>#REF!</f>
        <v>#REF!</v>
      </c>
      <c r="K12" s="56" t="e">
        <f>#REF!</f>
        <v>#REF!</v>
      </c>
      <c r="L12" s="56" t="e">
        <f>#REF!</f>
        <v>#REF!</v>
      </c>
      <c r="M12" s="60" t="e">
        <f>#REF!</f>
        <v>#REF!</v>
      </c>
      <c r="N12" s="56" t="e">
        <f>#REF!</f>
        <v>#REF!</v>
      </c>
      <c r="O12" s="56" t="e">
        <f>#REF!</f>
        <v>#REF!</v>
      </c>
      <c r="P12" s="56" t="e">
        <f>#REF!</f>
        <v>#REF!</v>
      </c>
      <c r="Q12" s="60" t="e">
        <f>#REF!</f>
        <v>#REF!</v>
      </c>
      <c r="R12" s="56" t="e">
        <f>#REF!</f>
        <v>#REF!</v>
      </c>
      <c r="S12" s="56" t="e">
        <f>#REF!</f>
        <v>#REF!</v>
      </c>
      <c r="T12" s="56" t="e">
        <f>#REF!</f>
        <v>#REF!</v>
      </c>
      <c r="U12" s="60" t="e">
        <f>#REF!</f>
        <v>#REF!</v>
      </c>
      <c r="V12" s="56" t="e">
        <f>#REF!</f>
        <v>#REF!</v>
      </c>
      <c r="W12" s="56" t="e">
        <f>#REF!</f>
        <v>#REF!</v>
      </c>
      <c r="X12" s="56" t="e">
        <f>#REF!</f>
        <v>#REF!</v>
      </c>
      <c r="Y12" s="57" t="e">
        <f>#REF!</f>
        <v>#REF!</v>
      </c>
      <c r="Z12" s="56" t="e">
        <f>#REF!</f>
        <v>#REF!</v>
      </c>
      <c r="AA12" s="56" t="e">
        <f>#REF!</f>
        <v>#REF!</v>
      </c>
      <c r="AB12" s="56" t="e">
        <f>#REF!</f>
        <v>#REF!</v>
      </c>
      <c r="AC12" s="60" t="e">
        <f>#REF!</f>
        <v>#REF!</v>
      </c>
      <c r="AD12" s="56" t="e">
        <f>#REF!</f>
        <v>#REF!</v>
      </c>
      <c r="AE12" s="56" t="e">
        <f>#REF!</f>
        <v>#REF!</v>
      </c>
      <c r="AF12" s="56" t="e">
        <f>#REF!</f>
        <v>#REF!</v>
      </c>
      <c r="AG12" s="60" t="e">
        <f>#REF!</f>
        <v>#REF!</v>
      </c>
      <c r="AH12" s="55" t="e">
        <f>#REF!</f>
        <v>#REF!</v>
      </c>
      <c r="AI12" s="55" t="e">
        <f>#REF!</f>
        <v>#REF!</v>
      </c>
      <c r="AJ12" s="55" t="e">
        <f>#REF!</f>
        <v>#REF!</v>
      </c>
      <c r="AK12" s="55" t="e">
        <f>#REF!</f>
        <v>#REF!</v>
      </c>
      <c r="AL12" s="56" t="e">
        <f>#REF!</f>
        <v>#REF!</v>
      </c>
      <c r="AM12" s="56" t="e">
        <f>#REF!</f>
        <v>#REF!</v>
      </c>
      <c r="AN12" s="56" t="e">
        <f>#REF!</f>
        <v>#REF!</v>
      </c>
      <c r="AO12" s="60" t="e">
        <f>#REF!</f>
        <v>#REF!</v>
      </c>
      <c r="AP12" s="56" t="e">
        <f>#REF!</f>
        <v>#REF!</v>
      </c>
      <c r="AQ12" s="56" t="e">
        <f>#REF!</f>
        <v>#REF!</v>
      </c>
      <c r="AR12" s="56" t="e">
        <f>#REF!</f>
        <v>#REF!</v>
      </c>
      <c r="AS12" s="60" t="e">
        <f>#REF!</f>
        <v>#REF!</v>
      </c>
      <c r="AT12" s="56">
        <f>Tabela13410[[#This Row],[Coluna79]]</f>
        <v>0</v>
      </c>
      <c r="AU12" s="56">
        <f>Tabela13410[[#This Row],[REALIZADO]]</f>
        <v>0</v>
      </c>
      <c r="AV12" s="56">
        <f>Tabela13410[[#This Row],[SALDO]]</f>
        <v>0</v>
      </c>
      <c r="AW12" s="60" t="str">
        <f>Tabela13410[[#This Row],[%]]</f>
        <v>SEM META</v>
      </c>
      <c r="AX12" s="56" t="e">
        <f>#REF!</f>
        <v>#REF!</v>
      </c>
      <c r="AY12" s="125" t="e">
        <f>#REF!</f>
        <v>#REF!</v>
      </c>
      <c r="AZ12" s="125" t="e">
        <f>#REF!</f>
        <v>#REF!</v>
      </c>
      <c r="BA12" s="126" t="e">
        <f>#REF!</f>
        <v>#REF!</v>
      </c>
      <c r="BB12" s="123" t="e">
        <f>#REF!</f>
        <v>#REF!</v>
      </c>
      <c r="BC12" s="56" t="e">
        <f>#REF!</f>
        <v>#REF!</v>
      </c>
      <c r="BD12" s="56" t="e">
        <f>#REF!</f>
        <v>#REF!</v>
      </c>
      <c r="BE12" s="61" t="e">
        <f>#REF!</f>
        <v>#REF!</v>
      </c>
    </row>
    <row r="13" spans="1:74" x14ac:dyDescent="0.25">
      <c r="A13" s="62" t="s">
        <v>48</v>
      </c>
      <c r="B13" s="56" t="e">
        <f>#REF!</f>
        <v>#REF!</v>
      </c>
      <c r="C13" s="56" t="e">
        <f>#REF!</f>
        <v>#REF!</v>
      </c>
      <c r="D13" s="56" t="e">
        <f>#REF!</f>
        <v>#REF!</v>
      </c>
      <c r="E13" s="63" t="e">
        <f>#REF!</f>
        <v>#REF!</v>
      </c>
      <c r="F13" s="56" t="e">
        <f>#REF!</f>
        <v>#REF!</v>
      </c>
      <c r="G13" s="56" t="e">
        <f>#REF!</f>
        <v>#REF!</v>
      </c>
      <c r="H13" s="56" t="e">
        <f>#REF!</f>
        <v>#REF!</v>
      </c>
      <c r="I13" s="63" t="e">
        <f>#REF!</f>
        <v>#REF!</v>
      </c>
      <c r="J13" s="56" t="e">
        <f>#REF!</f>
        <v>#REF!</v>
      </c>
      <c r="K13" s="56" t="e">
        <f>#REF!</f>
        <v>#REF!</v>
      </c>
      <c r="L13" s="56" t="e">
        <f>#REF!</f>
        <v>#REF!</v>
      </c>
      <c r="M13" s="63" t="e">
        <f>#REF!</f>
        <v>#REF!</v>
      </c>
      <c r="N13" s="56" t="e">
        <f>#REF!</f>
        <v>#REF!</v>
      </c>
      <c r="O13" s="56" t="e">
        <f>#REF!</f>
        <v>#REF!</v>
      </c>
      <c r="P13" s="56" t="e">
        <f>#REF!</f>
        <v>#REF!</v>
      </c>
      <c r="Q13" s="63" t="e">
        <f>#REF!</f>
        <v>#REF!</v>
      </c>
      <c r="R13" s="56" t="e">
        <f>#REF!</f>
        <v>#REF!</v>
      </c>
      <c r="S13" s="56" t="e">
        <f>#REF!</f>
        <v>#REF!</v>
      </c>
      <c r="T13" s="56" t="e">
        <f>#REF!</f>
        <v>#REF!</v>
      </c>
      <c r="U13" s="63" t="e">
        <f>#REF!</f>
        <v>#REF!</v>
      </c>
      <c r="V13" s="56" t="e">
        <f>#REF!</f>
        <v>#REF!</v>
      </c>
      <c r="W13" s="56" t="e">
        <f>#REF!</f>
        <v>#REF!</v>
      </c>
      <c r="X13" s="56" t="e">
        <f>#REF!</f>
        <v>#REF!</v>
      </c>
      <c r="Y13" s="57" t="e">
        <f>#REF!</f>
        <v>#REF!</v>
      </c>
      <c r="Z13" s="56" t="e">
        <f>#REF!</f>
        <v>#REF!</v>
      </c>
      <c r="AA13" s="56" t="e">
        <f>#REF!</f>
        <v>#REF!</v>
      </c>
      <c r="AB13" s="56" t="e">
        <f>#REF!</f>
        <v>#REF!</v>
      </c>
      <c r="AC13" s="63" t="e">
        <f>#REF!</f>
        <v>#REF!</v>
      </c>
      <c r="AD13" s="56" t="e">
        <f>#REF!</f>
        <v>#REF!</v>
      </c>
      <c r="AE13" s="56" t="e">
        <f>#REF!</f>
        <v>#REF!</v>
      </c>
      <c r="AF13" s="56" t="e">
        <f>#REF!</f>
        <v>#REF!</v>
      </c>
      <c r="AG13" s="63" t="e">
        <f>#REF!</f>
        <v>#REF!</v>
      </c>
      <c r="AH13" s="55" t="e">
        <f>#REF!</f>
        <v>#REF!</v>
      </c>
      <c r="AI13" s="55" t="e">
        <f>#REF!</f>
        <v>#REF!</v>
      </c>
      <c r="AJ13" s="55" t="e">
        <f>#REF!</f>
        <v>#REF!</v>
      </c>
      <c r="AK13" s="55" t="e">
        <f>#REF!</f>
        <v>#REF!</v>
      </c>
      <c r="AL13" s="56" t="e">
        <f>#REF!</f>
        <v>#REF!</v>
      </c>
      <c r="AM13" s="56" t="e">
        <f>#REF!</f>
        <v>#REF!</v>
      </c>
      <c r="AN13" s="56" t="e">
        <f>#REF!</f>
        <v>#REF!</v>
      </c>
      <c r="AO13" s="63" t="e">
        <f>#REF!</f>
        <v>#REF!</v>
      </c>
      <c r="AP13" s="56" t="e">
        <f>#REF!</f>
        <v>#REF!</v>
      </c>
      <c r="AQ13" s="56" t="e">
        <f>#REF!</f>
        <v>#REF!</v>
      </c>
      <c r="AR13" s="56" t="e">
        <f>#REF!</f>
        <v>#REF!</v>
      </c>
      <c r="AS13" s="63" t="e">
        <f>#REF!</f>
        <v>#REF!</v>
      </c>
      <c r="AT13" s="56">
        <f>Tabela13410[[#This Row],[Coluna79]]</f>
        <v>0</v>
      </c>
      <c r="AU13" s="56">
        <f>Tabela13410[[#This Row],[REALIZADO]]</f>
        <v>0</v>
      </c>
      <c r="AV13" s="56">
        <f>Tabela13410[[#This Row],[SALDO]]</f>
        <v>0</v>
      </c>
      <c r="AW13" s="63" t="str">
        <f>Tabela13410[[#This Row],[%]]</f>
        <v>SEM META</v>
      </c>
      <c r="AX13" s="56" t="e">
        <f>#REF!</f>
        <v>#REF!</v>
      </c>
      <c r="AY13" s="125" t="e">
        <f>#REF!</f>
        <v>#REF!</v>
      </c>
      <c r="AZ13" s="125" t="e">
        <f>#REF!</f>
        <v>#REF!</v>
      </c>
      <c r="BA13" s="126" t="e">
        <f>#REF!</f>
        <v>#REF!</v>
      </c>
      <c r="BB13" s="123" t="e">
        <f>#REF!</f>
        <v>#REF!</v>
      </c>
      <c r="BC13" s="56" t="e">
        <f>#REF!</f>
        <v>#REF!</v>
      </c>
      <c r="BD13" s="56" t="e">
        <f>#REF!</f>
        <v>#REF!</v>
      </c>
      <c r="BE13" s="64" t="e">
        <f>#REF!</f>
        <v>#REF!</v>
      </c>
    </row>
    <row r="14" spans="1:74" x14ac:dyDescent="0.25">
      <c r="A14" s="59" t="s">
        <v>4</v>
      </c>
      <c r="B14" s="56" t="e">
        <f>#REF!</f>
        <v>#REF!</v>
      </c>
      <c r="C14" s="56" t="e">
        <f>#REF!</f>
        <v>#REF!</v>
      </c>
      <c r="D14" s="56" t="e">
        <f>#REF!</f>
        <v>#REF!</v>
      </c>
      <c r="E14" s="60" t="e">
        <f>#REF!</f>
        <v>#REF!</v>
      </c>
      <c r="F14" s="56" t="e">
        <f>#REF!</f>
        <v>#REF!</v>
      </c>
      <c r="G14" s="56" t="e">
        <f>#REF!</f>
        <v>#REF!</v>
      </c>
      <c r="H14" s="56" t="e">
        <f>#REF!</f>
        <v>#REF!</v>
      </c>
      <c r="I14" s="60" t="e">
        <f>#REF!</f>
        <v>#REF!</v>
      </c>
      <c r="J14" s="56" t="e">
        <f>#REF!</f>
        <v>#REF!</v>
      </c>
      <c r="K14" s="56" t="e">
        <f>#REF!</f>
        <v>#REF!</v>
      </c>
      <c r="L14" s="56" t="e">
        <f>#REF!</f>
        <v>#REF!</v>
      </c>
      <c r="M14" s="60" t="e">
        <f>#REF!</f>
        <v>#REF!</v>
      </c>
      <c r="N14" s="56" t="e">
        <f>#REF!</f>
        <v>#REF!</v>
      </c>
      <c r="O14" s="56" t="e">
        <f>#REF!</f>
        <v>#REF!</v>
      </c>
      <c r="P14" s="56" t="e">
        <f>#REF!</f>
        <v>#REF!</v>
      </c>
      <c r="Q14" s="60" t="e">
        <f>#REF!</f>
        <v>#REF!</v>
      </c>
      <c r="R14" s="56" t="e">
        <f>#REF!</f>
        <v>#REF!</v>
      </c>
      <c r="S14" s="56" t="e">
        <f>#REF!</f>
        <v>#REF!</v>
      </c>
      <c r="T14" s="56" t="e">
        <f>#REF!</f>
        <v>#REF!</v>
      </c>
      <c r="U14" s="60" t="e">
        <f>#REF!</f>
        <v>#REF!</v>
      </c>
      <c r="V14" s="56" t="e">
        <f>#REF!</f>
        <v>#REF!</v>
      </c>
      <c r="W14" s="56" t="e">
        <f>#REF!</f>
        <v>#REF!</v>
      </c>
      <c r="X14" s="56" t="e">
        <f>#REF!</f>
        <v>#REF!</v>
      </c>
      <c r="Y14" s="57" t="e">
        <f>#REF!</f>
        <v>#REF!</v>
      </c>
      <c r="Z14" s="56" t="e">
        <f>#REF!</f>
        <v>#REF!</v>
      </c>
      <c r="AA14" s="56" t="e">
        <f>#REF!</f>
        <v>#REF!</v>
      </c>
      <c r="AB14" s="56" t="e">
        <f>#REF!</f>
        <v>#REF!</v>
      </c>
      <c r="AC14" s="60" t="e">
        <f>#REF!</f>
        <v>#REF!</v>
      </c>
      <c r="AD14" s="56" t="e">
        <f>#REF!</f>
        <v>#REF!</v>
      </c>
      <c r="AE14" s="56" t="e">
        <f>#REF!</f>
        <v>#REF!</v>
      </c>
      <c r="AF14" s="56" t="e">
        <f>#REF!</f>
        <v>#REF!</v>
      </c>
      <c r="AG14" s="60" t="e">
        <f>#REF!</f>
        <v>#REF!</v>
      </c>
      <c r="AH14" s="55" t="e">
        <f>#REF!</f>
        <v>#REF!</v>
      </c>
      <c r="AI14" s="55" t="e">
        <f>#REF!</f>
        <v>#REF!</v>
      </c>
      <c r="AJ14" s="55" t="e">
        <f>#REF!</f>
        <v>#REF!</v>
      </c>
      <c r="AK14" s="55" t="e">
        <f>#REF!</f>
        <v>#REF!</v>
      </c>
      <c r="AL14" s="56" t="e">
        <f>#REF!</f>
        <v>#REF!</v>
      </c>
      <c r="AM14" s="56" t="e">
        <f>#REF!</f>
        <v>#REF!</v>
      </c>
      <c r="AN14" s="56" t="e">
        <f>#REF!</f>
        <v>#REF!</v>
      </c>
      <c r="AO14" s="60" t="e">
        <f>#REF!</f>
        <v>#REF!</v>
      </c>
      <c r="AP14" s="56" t="e">
        <f>#REF!</f>
        <v>#REF!</v>
      </c>
      <c r="AQ14" s="56" t="e">
        <f>#REF!</f>
        <v>#REF!</v>
      </c>
      <c r="AR14" s="56" t="e">
        <f>#REF!</f>
        <v>#REF!</v>
      </c>
      <c r="AS14" s="60" t="e">
        <f>#REF!</f>
        <v>#REF!</v>
      </c>
      <c r="AT14" s="56">
        <f>Tabela13410[[#This Row],[Coluna79]]</f>
        <v>5</v>
      </c>
      <c r="AU14" s="56">
        <f>Tabela13410[[#This Row],[REALIZADO]]</f>
        <v>1</v>
      </c>
      <c r="AV14" s="56">
        <f>Tabela13410[[#This Row],[SALDO]]</f>
        <v>-4</v>
      </c>
      <c r="AW14" s="60">
        <f>Tabela13410[[#This Row],[%]]</f>
        <v>0.2</v>
      </c>
      <c r="AX14" s="56" t="e">
        <f>#REF!</f>
        <v>#REF!</v>
      </c>
      <c r="AY14" s="125" t="e">
        <f>#REF!</f>
        <v>#REF!</v>
      </c>
      <c r="AZ14" s="125" t="e">
        <f>#REF!</f>
        <v>#REF!</v>
      </c>
      <c r="BA14" s="126" t="e">
        <f>#REF!</f>
        <v>#REF!</v>
      </c>
      <c r="BB14" s="123" t="e">
        <f>#REF!</f>
        <v>#REF!</v>
      </c>
      <c r="BC14" s="56" t="e">
        <f>#REF!</f>
        <v>#REF!</v>
      </c>
      <c r="BD14" s="56" t="e">
        <f>#REF!</f>
        <v>#REF!</v>
      </c>
      <c r="BE14" s="61" t="e">
        <f>#REF!</f>
        <v>#REF!</v>
      </c>
    </row>
    <row r="15" spans="1:74" x14ac:dyDescent="0.25">
      <c r="A15" s="59" t="s">
        <v>5</v>
      </c>
      <c r="B15" s="56" t="e">
        <f>#REF!</f>
        <v>#REF!</v>
      </c>
      <c r="C15" s="56" t="e">
        <f>#REF!</f>
        <v>#REF!</v>
      </c>
      <c r="D15" s="56" t="e">
        <f>#REF!</f>
        <v>#REF!</v>
      </c>
      <c r="E15" s="63" t="e">
        <f>#REF!</f>
        <v>#REF!</v>
      </c>
      <c r="F15" s="56" t="e">
        <f>#REF!</f>
        <v>#REF!</v>
      </c>
      <c r="G15" s="56" t="e">
        <f>#REF!</f>
        <v>#REF!</v>
      </c>
      <c r="H15" s="56" t="e">
        <f>#REF!</f>
        <v>#REF!</v>
      </c>
      <c r="I15" s="63" t="e">
        <f>#REF!</f>
        <v>#REF!</v>
      </c>
      <c r="J15" s="56" t="e">
        <f>#REF!</f>
        <v>#REF!</v>
      </c>
      <c r="K15" s="56" t="e">
        <f>#REF!</f>
        <v>#REF!</v>
      </c>
      <c r="L15" s="56" t="e">
        <f>#REF!</f>
        <v>#REF!</v>
      </c>
      <c r="M15" s="63" t="e">
        <f>#REF!</f>
        <v>#REF!</v>
      </c>
      <c r="N15" s="56" t="e">
        <f>#REF!</f>
        <v>#REF!</v>
      </c>
      <c r="O15" s="56" t="e">
        <f>#REF!</f>
        <v>#REF!</v>
      </c>
      <c r="P15" s="56" t="e">
        <f>#REF!</f>
        <v>#REF!</v>
      </c>
      <c r="Q15" s="63" t="e">
        <f>#REF!</f>
        <v>#REF!</v>
      </c>
      <c r="R15" s="56" t="e">
        <f>#REF!</f>
        <v>#REF!</v>
      </c>
      <c r="S15" s="56" t="e">
        <f>#REF!</f>
        <v>#REF!</v>
      </c>
      <c r="T15" s="56" t="e">
        <f>#REF!</f>
        <v>#REF!</v>
      </c>
      <c r="U15" s="63" t="e">
        <f>#REF!</f>
        <v>#REF!</v>
      </c>
      <c r="V15" s="56" t="e">
        <f>#REF!</f>
        <v>#REF!</v>
      </c>
      <c r="W15" s="56" t="e">
        <f>#REF!</f>
        <v>#REF!</v>
      </c>
      <c r="X15" s="56" t="e">
        <f>#REF!</f>
        <v>#REF!</v>
      </c>
      <c r="Y15" s="57" t="e">
        <f>#REF!</f>
        <v>#REF!</v>
      </c>
      <c r="Z15" s="56" t="e">
        <f>#REF!</f>
        <v>#REF!</v>
      </c>
      <c r="AA15" s="56" t="e">
        <f>#REF!</f>
        <v>#REF!</v>
      </c>
      <c r="AB15" s="56" t="e">
        <f>#REF!</f>
        <v>#REF!</v>
      </c>
      <c r="AC15" s="63" t="e">
        <f>#REF!</f>
        <v>#REF!</v>
      </c>
      <c r="AD15" s="56" t="e">
        <f>#REF!</f>
        <v>#REF!</v>
      </c>
      <c r="AE15" s="56" t="e">
        <f>#REF!</f>
        <v>#REF!</v>
      </c>
      <c r="AF15" s="56" t="e">
        <f>#REF!</f>
        <v>#REF!</v>
      </c>
      <c r="AG15" s="63" t="e">
        <f>#REF!</f>
        <v>#REF!</v>
      </c>
      <c r="AH15" s="55" t="e">
        <f>#REF!</f>
        <v>#REF!</v>
      </c>
      <c r="AI15" s="55" t="e">
        <f>#REF!</f>
        <v>#REF!</v>
      </c>
      <c r="AJ15" s="55" t="e">
        <f>#REF!</f>
        <v>#REF!</v>
      </c>
      <c r="AK15" s="55" t="e">
        <f>#REF!</f>
        <v>#REF!</v>
      </c>
      <c r="AL15" s="56" t="e">
        <f>#REF!</f>
        <v>#REF!</v>
      </c>
      <c r="AM15" s="56" t="e">
        <f>#REF!</f>
        <v>#REF!</v>
      </c>
      <c r="AN15" s="56" t="e">
        <f>#REF!</f>
        <v>#REF!</v>
      </c>
      <c r="AO15" s="63" t="e">
        <f>#REF!</f>
        <v>#REF!</v>
      </c>
      <c r="AP15" s="56" t="e">
        <f>#REF!</f>
        <v>#REF!</v>
      </c>
      <c r="AQ15" s="56" t="e">
        <f>#REF!</f>
        <v>#REF!</v>
      </c>
      <c r="AR15" s="56" t="e">
        <f>#REF!</f>
        <v>#REF!</v>
      </c>
      <c r="AS15" s="63" t="e">
        <f>#REF!</f>
        <v>#REF!</v>
      </c>
      <c r="AT15" s="56">
        <f>Tabela13410[[#This Row],[Coluna79]]</f>
        <v>3</v>
      </c>
      <c r="AU15" s="56">
        <f>Tabela13410[[#This Row],[REALIZADO]]</f>
        <v>0</v>
      </c>
      <c r="AV15" s="56">
        <f>Tabela13410[[#This Row],[SALDO]]</f>
        <v>-3</v>
      </c>
      <c r="AW15" s="63">
        <f>Tabela13410[[#This Row],[%]]</f>
        <v>0</v>
      </c>
      <c r="AX15" s="56" t="e">
        <f>#REF!</f>
        <v>#REF!</v>
      </c>
      <c r="AY15" s="125" t="e">
        <f>#REF!</f>
        <v>#REF!</v>
      </c>
      <c r="AZ15" s="125" t="e">
        <f>#REF!</f>
        <v>#REF!</v>
      </c>
      <c r="BA15" s="126" t="e">
        <f>#REF!</f>
        <v>#REF!</v>
      </c>
      <c r="BB15" s="123" t="e">
        <f>#REF!</f>
        <v>#REF!</v>
      </c>
      <c r="BC15" s="56" t="e">
        <f>#REF!</f>
        <v>#REF!</v>
      </c>
      <c r="BD15" s="56" t="e">
        <f>#REF!</f>
        <v>#REF!</v>
      </c>
      <c r="BE15" s="64" t="e">
        <f>#REF!</f>
        <v>#REF!</v>
      </c>
    </row>
    <row r="16" spans="1:74" x14ac:dyDescent="0.25">
      <c r="A16" s="59" t="s">
        <v>6</v>
      </c>
      <c r="B16" s="56" t="e">
        <f>#REF!</f>
        <v>#REF!</v>
      </c>
      <c r="C16" s="56" t="e">
        <f>#REF!</f>
        <v>#REF!</v>
      </c>
      <c r="D16" s="56" t="e">
        <f>#REF!</f>
        <v>#REF!</v>
      </c>
      <c r="E16" s="60" t="e">
        <f>#REF!</f>
        <v>#REF!</v>
      </c>
      <c r="F16" s="56" t="e">
        <f>#REF!</f>
        <v>#REF!</v>
      </c>
      <c r="G16" s="56" t="e">
        <f>#REF!</f>
        <v>#REF!</v>
      </c>
      <c r="H16" s="56" t="e">
        <f>#REF!</f>
        <v>#REF!</v>
      </c>
      <c r="I16" s="60" t="e">
        <f>#REF!</f>
        <v>#REF!</v>
      </c>
      <c r="J16" s="56" t="e">
        <f>#REF!</f>
        <v>#REF!</v>
      </c>
      <c r="K16" s="56" t="e">
        <f>#REF!</f>
        <v>#REF!</v>
      </c>
      <c r="L16" s="56" t="e">
        <f>#REF!</f>
        <v>#REF!</v>
      </c>
      <c r="M16" s="60" t="e">
        <f>#REF!</f>
        <v>#REF!</v>
      </c>
      <c r="N16" s="56" t="e">
        <f>#REF!</f>
        <v>#REF!</v>
      </c>
      <c r="O16" s="56" t="e">
        <f>#REF!</f>
        <v>#REF!</v>
      </c>
      <c r="P16" s="56" t="e">
        <f>#REF!</f>
        <v>#REF!</v>
      </c>
      <c r="Q16" s="60" t="e">
        <f>#REF!</f>
        <v>#REF!</v>
      </c>
      <c r="R16" s="56" t="e">
        <f>#REF!</f>
        <v>#REF!</v>
      </c>
      <c r="S16" s="56" t="e">
        <f>#REF!</f>
        <v>#REF!</v>
      </c>
      <c r="T16" s="56" t="e">
        <f>#REF!</f>
        <v>#REF!</v>
      </c>
      <c r="U16" s="60" t="e">
        <f>#REF!</f>
        <v>#REF!</v>
      </c>
      <c r="V16" s="56" t="e">
        <f>#REF!</f>
        <v>#REF!</v>
      </c>
      <c r="W16" s="56" t="e">
        <f>#REF!</f>
        <v>#REF!</v>
      </c>
      <c r="X16" s="56" t="e">
        <f>#REF!</f>
        <v>#REF!</v>
      </c>
      <c r="Y16" s="57" t="e">
        <f>#REF!</f>
        <v>#REF!</v>
      </c>
      <c r="Z16" s="56" t="e">
        <f>#REF!</f>
        <v>#REF!</v>
      </c>
      <c r="AA16" s="56" t="e">
        <f>#REF!</f>
        <v>#REF!</v>
      </c>
      <c r="AB16" s="56" t="e">
        <f>#REF!</f>
        <v>#REF!</v>
      </c>
      <c r="AC16" s="60" t="e">
        <f>#REF!</f>
        <v>#REF!</v>
      </c>
      <c r="AD16" s="56" t="e">
        <f>#REF!</f>
        <v>#REF!</v>
      </c>
      <c r="AE16" s="56" t="e">
        <f>#REF!</f>
        <v>#REF!</v>
      </c>
      <c r="AF16" s="56" t="e">
        <f>#REF!</f>
        <v>#REF!</v>
      </c>
      <c r="AG16" s="60" t="e">
        <f>#REF!</f>
        <v>#REF!</v>
      </c>
      <c r="AH16" s="55" t="e">
        <f>#REF!</f>
        <v>#REF!</v>
      </c>
      <c r="AI16" s="55" t="e">
        <f>#REF!</f>
        <v>#REF!</v>
      </c>
      <c r="AJ16" s="55" t="e">
        <f>#REF!</f>
        <v>#REF!</v>
      </c>
      <c r="AK16" s="55" t="e">
        <f>#REF!</f>
        <v>#REF!</v>
      </c>
      <c r="AL16" s="56" t="e">
        <f>#REF!</f>
        <v>#REF!</v>
      </c>
      <c r="AM16" s="56" t="e">
        <f>#REF!</f>
        <v>#REF!</v>
      </c>
      <c r="AN16" s="56" t="e">
        <f>#REF!</f>
        <v>#REF!</v>
      </c>
      <c r="AO16" s="60" t="e">
        <f>#REF!</f>
        <v>#REF!</v>
      </c>
      <c r="AP16" s="56" t="e">
        <f>#REF!</f>
        <v>#REF!</v>
      </c>
      <c r="AQ16" s="56" t="e">
        <f>#REF!</f>
        <v>#REF!</v>
      </c>
      <c r="AR16" s="56" t="e">
        <f>#REF!</f>
        <v>#REF!</v>
      </c>
      <c r="AS16" s="60" t="e">
        <f>#REF!</f>
        <v>#REF!</v>
      </c>
      <c r="AT16" s="56">
        <f>Tabela13410[[#This Row],[Coluna79]]</f>
        <v>0</v>
      </c>
      <c r="AU16" s="56">
        <f>Tabela13410[[#This Row],[REALIZADO]]</f>
        <v>0</v>
      </c>
      <c r="AV16" s="56">
        <f>Tabela13410[[#This Row],[SALDO]]</f>
        <v>0</v>
      </c>
      <c r="AW16" s="60" t="str">
        <f>Tabela13410[[#This Row],[%]]</f>
        <v>SEM META</v>
      </c>
      <c r="AX16" s="56" t="e">
        <f>#REF!</f>
        <v>#REF!</v>
      </c>
      <c r="AY16" s="125" t="e">
        <f>#REF!</f>
        <v>#REF!</v>
      </c>
      <c r="AZ16" s="125" t="e">
        <f>#REF!</f>
        <v>#REF!</v>
      </c>
      <c r="BA16" s="126" t="e">
        <f>#REF!</f>
        <v>#REF!</v>
      </c>
      <c r="BB16" s="123" t="e">
        <f>#REF!</f>
        <v>#REF!</v>
      </c>
      <c r="BC16" s="56" t="e">
        <f>#REF!</f>
        <v>#REF!</v>
      </c>
      <c r="BD16" s="56" t="e">
        <f>#REF!</f>
        <v>#REF!</v>
      </c>
      <c r="BE16" s="61" t="e">
        <f>#REF!</f>
        <v>#REF!</v>
      </c>
    </row>
    <row r="17" spans="1:57" x14ac:dyDescent="0.25">
      <c r="A17" s="59" t="s">
        <v>7</v>
      </c>
      <c r="B17" s="56" t="e">
        <f>#REF!</f>
        <v>#REF!</v>
      </c>
      <c r="C17" s="56" t="e">
        <f>#REF!</f>
        <v>#REF!</v>
      </c>
      <c r="D17" s="56" t="e">
        <f>#REF!</f>
        <v>#REF!</v>
      </c>
      <c r="E17" s="63" t="e">
        <f>#REF!</f>
        <v>#REF!</v>
      </c>
      <c r="F17" s="56" t="e">
        <f>#REF!</f>
        <v>#REF!</v>
      </c>
      <c r="G17" s="56" t="e">
        <f>#REF!</f>
        <v>#REF!</v>
      </c>
      <c r="H17" s="56" t="e">
        <f>#REF!</f>
        <v>#REF!</v>
      </c>
      <c r="I17" s="63" t="e">
        <f>#REF!</f>
        <v>#REF!</v>
      </c>
      <c r="J17" s="56" t="e">
        <f>#REF!</f>
        <v>#REF!</v>
      </c>
      <c r="K17" s="56" t="e">
        <f>#REF!</f>
        <v>#REF!</v>
      </c>
      <c r="L17" s="56" t="e">
        <f>#REF!</f>
        <v>#REF!</v>
      </c>
      <c r="M17" s="63" t="e">
        <f>#REF!</f>
        <v>#REF!</v>
      </c>
      <c r="N17" s="56" t="e">
        <f>#REF!</f>
        <v>#REF!</v>
      </c>
      <c r="O17" s="56" t="e">
        <f>#REF!</f>
        <v>#REF!</v>
      </c>
      <c r="P17" s="56" t="e">
        <f>#REF!</f>
        <v>#REF!</v>
      </c>
      <c r="Q17" s="63" t="e">
        <f>#REF!</f>
        <v>#REF!</v>
      </c>
      <c r="R17" s="56" t="e">
        <f>#REF!</f>
        <v>#REF!</v>
      </c>
      <c r="S17" s="56" t="e">
        <f>#REF!</f>
        <v>#REF!</v>
      </c>
      <c r="T17" s="56" t="e">
        <f>#REF!</f>
        <v>#REF!</v>
      </c>
      <c r="U17" s="63" t="e">
        <f>#REF!</f>
        <v>#REF!</v>
      </c>
      <c r="V17" s="56" t="e">
        <f>#REF!</f>
        <v>#REF!</v>
      </c>
      <c r="W17" s="56" t="e">
        <f>#REF!</f>
        <v>#REF!</v>
      </c>
      <c r="X17" s="56" t="e">
        <f>#REF!</f>
        <v>#REF!</v>
      </c>
      <c r="Y17" s="57" t="e">
        <f>#REF!</f>
        <v>#REF!</v>
      </c>
      <c r="Z17" s="56" t="e">
        <f>#REF!</f>
        <v>#REF!</v>
      </c>
      <c r="AA17" s="56" t="e">
        <f>#REF!</f>
        <v>#REF!</v>
      </c>
      <c r="AB17" s="56" t="e">
        <f>#REF!</f>
        <v>#REF!</v>
      </c>
      <c r="AC17" s="63" t="e">
        <f>#REF!</f>
        <v>#REF!</v>
      </c>
      <c r="AD17" s="56" t="e">
        <f>#REF!</f>
        <v>#REF!</v>
      </c>
      <c r="AE17" s="56" t="e">
        <f>#REF!</f>
        <v>#REF!</v>
      </c>
      <c r="AF17" s="56" t="e">
        <f>#REF!</f>
        <v>#REF!</v>
      </c>
      <c r="AG17" s="63" t="e">
        <f>#REF!</f>
        <v>#REF!</v>
      </c>
      <c r="AH17" s="55" t="e">
        <f>#REF!</f>
        <v>#REF!</v>
      </c>
      <c r="AI17" s="55" t="e">
        <f>#REF!</f>
        <v>#REF!</v>
      </c>
      <c r="AJ17" s="55" t="e">
        <f>#REF!</f>
        <v>#REF!</v>
      </c>
      <c r="AK17" s="55" t="e">
        <f>#REF!</f>
        <v>#REF!</v>
      </c>
      <c r="AL17" s="56" t="e">
        <f>#REF!</f>
        <v>#REF!</v>
      </c>
      <c r="AM17" s="56" t="e">
        <f>#REF!</f>
        <v>#REF!</v>
      </c>
      <c r="AN17" s="56" t="e">
        <f>#REF!</f>
        <v>#REF!</v>
      </c>
      <c r="AO17" s="63" t="e">
        <f>#REF!</f>
        <v>#REF!</v>
      </c>
      <c r="AP17" s="56" t="e">
        <f>#REF!</f>
        <v>#REF!</v>
      </c>
      <c r="AQ17" s="56" t="e">
        <f>#REF!</f>
        <v>#REF!</v>
      </c>
      <c r="AR17" s="56" t="e">
        <f>#REF!</f>
        <v>#REF!</v>
      </c>
      <c r="AS17" s="63" t="e">
        <f>#REF!</f>
        <v>#REF!</v>
      </c>
      <c r="AT17" s="56">
        <f>Tabela13410[[#This Row],[Coluna79]]</f>
        <v>0</v>
      </c>
      <c r="AU17" s="56">
        <f>Tabela13410[[#This Row],[REALIZADO]]</f>
        <v>0</v>
      </c>
      <c r="AV17" s="56">
        <f>Tabela13410[[#This Row],[SALDO]]</f>
        <v>0</v>
      </c>
      <c r="AW17" s="63" t="str">
        <f>Tabela13410[[#This Row],[%]]</f>
        <v>SEM META</v>
      </c>
      <c r="AX17" s="56" t="e">
        <f>#REF!</f>
        <v>#REF!</v>
      </c>
      <c r="AY17" s="125" t="e">
        <f>#REF!</f>
        <v>#REF!</v>
      </c>
      <c r="AZ17" s="125" t="e">
        <f>#REF!</f>
        <v>#REF!</v>
      </c>
      <c r="BA17" s="126" t="e">
        <f>#REF!</f>
        <v>#REF!</v>
      </c>
      <c r="BB17" s="123" t="e">
        <f>#REF!</f>
        <v>#REF!</v>
      </c>
      <c r="BC17" s="56" t="e">
        <f>#REF!</f>
        <v>#REF!</v>
      </c>
      <c r="BD17" s="56" t="e">
        <f>#REF!</f>
        <v>#REF!</v>
      </c>
      <c r="BE17" s="64" t="e">
        <f>#REF!</f>
        <v>#REF!</v>
      </c>
    </row>
    <row r="18" spans="1:57" x14ac:dyDescent="0.25">
      <c r="A18" s="59" t="s">
        <v>8</v>
      </c>
      <c r="B18" s="56" t="e">
        <f>#REF!</f>
        <v>#REF!</v>
      </c>
      <c r="C18" s="56" t="e">
        <f>#REF!</f>
        <v>#REF!</v>
      </c>
      <c r="D18" s="56" t="e">
        <f>#REF!</f>
        <v>#REF!</v>
      </c>
      <c r="E18" s="60" t="e">
        <f>#REF!</f>
        <v>#REF!</v>
      </c>
      <c r="F18" s="56" t="e">
        <f>#REF!</f>
        <v>#REF!</v>
      </c>
      <c r="G18" s="56" t="e">
        <f>#REF!</f>
        <v>#REF!</v>
      </c>
      <c r="H18" s="56" t="e">
        <f>#REF!</f>
        <v>#REF!</v>
      </c>
      <c r="I18" s="60" t="e">
        <f>#REF!</f>
        <v>#REF!</v>
      </c>
      <c r="J18" s="56" t="e">
        <f>#REF!</f>
        <v>#REF!</v>
      </c>
      <c r="K18" s="56" t="e">
        <f>#REF!</f>
        <v>#REF!</v>
      </c>
      <c r="L18" s="56" t="e">
        <f>#REF!</f>
        <v>#REF!</v>
      </c>
      <c r="M18" s="60" t="e">
        <f>#REF!</f>
        <v>#REF!</v>
      </c>
      <c r="N18" s="56" t="e">
        <f>#REF!</f>
        <v>#REF!</v>
      </c>
      <c r="O18" s="56" t="e">
        <f>#REF!</f>
        <v>#REF!</v>
      </c>
      <c r="P18" s="56" t="e">
        <f>#REF!</f>
        <v>#REF!</v>
      </c>
      <c r="Q18" s="60" t="e">
        <f>#REF!</f>
        <v>#REF!</v>
      </c>
      <c r="R18" s="56" t="e">
        <f>#REF!</f>
        <v>#REF!</v>
      </c>
      <c r="S18" s="56" t="e">
        <f>#REF!</f>
        <v>#REF!</v>
      </c>
      <c r="T18" s="56" t="e">
        <f>#REF!</f>
        <v>#REF!</v>
      </c>
      <c r="U18" s="60" t="e">
        <f>#REF!</f>
        <v>#REF!</v>
      </c>
      <c r="V18" s="56" t="e">
        <f>#REF!</f>
        <v>#REF!</v>
      </c>
      <c r="W18" s="56" t="e">
        <f>#REF!</f>
        <v>#REF!</v>
      </c>
      <c r="X18" s="56" t="e">
        <f>#REF!</f>
        <v>#REF!</v>
      </c>
      <c r="Y18" s="57" t="e">
        <f>#REF!</f>
        <v>#REF!</v>
      </c>
      <c r="Z18" s="56" t="e">
        <f>#REF!</f>
        <v>#REF!</v>
      </c>
      <c r="AA18" s="56" t="e">
        <f>#REF!</f>
        <v>#REF!</v>
      </c>
      <c r="AB18" s="56" t="e">
        <f>#REF!</f>
        <v>#REF!</v>
      </c>
      <c r="AC18" s="60" t="e">
        <f>#REF!</f>
        <v>#REF!</v>
      </c>
      <c r="AD18" s="56" t="e">
        <f>#REF!</f>
        <v>#REF!</v>
      </c>
      <c r="AE18" s="56" t="e">
        <f>#REF!</f>
        <v>#REF!</v>
      </c>
      <c r="AF18" s="56" t="e">
        <f>#REF!</f>
        <v>#REF!</v>
      </c>
      <c r="AG18" s="60" t="e">
        <f>#REF!</f>
        <v>#REF!</v>
      </c>
      <c r="AH18" s="55" t="e">
        <f>#REF!</f>
        <v>#REF!</v>
      </c>
      <c r="AI18" s="55" t="e">
        <f>#REF!</f>
        <v>#REF!</v>
      </c>
      <c r="AJ18" s="55" t="e">
        <f>#REF!</f>
        <v>#REF!</v>
      </c>
      <c r="AK18" s="55" t="e">
        <f>#REF!</f>
        <v>#REF!</v>
      </c>
      <c r="AL18" s="56" t="e">
        <f>#REF!</f>
        <v>#REF!</v>
      </c>
      <c r="AM18" s="56" t="e">
        <f>#REF!</f>
        <v>#REF!</v>
      </c>
      <c r="AN18" s="56" t="e">
        <f>#REF!</f>
        <v>#REF!</v>
      </c>
      <c r="AO18" s="60" t="e">
        <f>#REF!</f>
        <v>#REF!</v>
      </c>
      <c r="AP18" s="56" t="e">
        <f>#REF!</f>
        <v>#REF!</v>
      </c>
      <c r="AQ18" s="56" t="e">
        <f>#REF!</f>
        <v>#REF!</v>
      </c>
      <c r="AR18" s="56" t="e">
        <f>#REF!</f>
        <v>#REF!</v>
      </c>
      <c r="AS18" s="60" t="e">
        <f>#REF!</f>
        <v>#REF!</v>
      </c>
      <c r="AT18" s="56">
        <f>Tabela13410[[#This Row],[Coluna79]]</f>
        <v>0</v>
      </c>
      <c r="AU18" s="56">
        <f>Tabela13410[[#This Row],[REALIZADO]]</f>
        <v>0</v>
      </c>
      <c r="AV18" s="56">
        <f>Tabela13410[[#This Row],[SALDO]]</f>
        <v>0</v>
      </c>
      <c r="AW18" s="60" t="str">
        <f>Tabela13410[[#This Row],[%]]</f>
        <v>SEM META</v>
      </c>
      <c r="AX18" s="56" t="e">
        <f>#REF!</f>
        <v>#REF!</v>
      </c>
      <c r="AY18" s="125" t="e">
        <f>#REF!</f>
        <v>#REF!</v>
      </c>
      <c r="AZ18" s="125" t="e">
        <f>#REF!</f>
        <v>#REF!</v>
      </c>
      <c r="BA18" s="126" t="e">
        <f>#REF!</f>
        <v>#REF!</v>
      </c>
      <c r="BB18" s="123" t="e">
        <f>#REF!</f>
        <v>#REF!</v>
      </c>
      <c r="BC18" s="56" t="e">
        <f>#REF!</f>
        <v>#REF!</v>
      </c>
      <c r="BD18" s="56" t="e">
        <f>#REF!</f>
        <v>#REF!</v>
      </c>
      <c r="BE18" s="61" t="e">
        <f>#REF!</f>
        <v>#REF!</v>
      </c>
    </row>
    <row r="19" spans="1:57" x14ac:dyDescent="0.25">
      <c r="A19" s="59" t="s">
        <v>9</v>
      </c>
      <c r="B19" s="56" t="e">
        <f>#REF!</f>
        <v>#REF!</v>
      </c>
      <c r="C19" s="56" t="e">
        <f>#REF!</f>
        <v>#REF!</v>
      </c>
      <c r="D19" s="56" t="e">
        <f>#REF!</f>
        <v>#REF!</v>
      </c>
      <c r="E19" s="63" t="e">
        <f>#REF!</f>
        <v>#REF!</v>
      </c>
      <c r="F19" s="56" t="e">
        <f>#REF!</f>
        <v>#REF!</v>
      </c>
      <c r="G19" s="56" t="e">
        <f>#REF!</f>
        <v>#REF!</v>
      </c>
      <c r="H19" s="56" t="e">
        <f>#REF!</f>
        <v>#REF!</v>
      </c>
      <c r="I19" s="63" t="e">
        <f>#REF!</f>
        <v>#REF!</v>
      </c>
      <c r="J19" s="56" t="e">
        <f>#REF!</f>
        <v>#REF!</v>
      </c>
      <c r="K19" s="56" t="e">
        <f>#REF!</f>
        <v>#REF!</v>
      </c>
      <c r="L19" s="56" t="e">
        <f>#REF!</f>
        <v>#REF!</v>
      </c>
      <c r="M19" s="63" t="e">
        <f>#REF!</f>
        <v>#REF!</v>
      </c>
      <c r="N19" s="56" t="e">
        <f>#REF!</f>
        <v>#REF!</v>
      </c>
      <c r="O19" s="56" t="e">
        <f>#REF!</f>
        <v>#REF!</v>
      </c>
      <c r="P19" s="56" t="e">
        <f>#REF!</f>
        <v>#REF!</v>
      </c>
      <c r="Q19" s="63" t="e">
        <f>#REF!</f>
        <v>#REF!</v>
      </c>
      <c r="R19" s="56" t="e">
        <f>#REF!</f>
        <v>#REF!</v>
      </c>
      <c r="S19" s="56" t="e">
        <f>#REF!</f>
        <v>#REF!</v>
      </c>
      <c r="T19" s="56" t="e">
        <f>#REF!</f>
        <v>#REF!</v>
      </c>
      <c r="U19" s="63" t="e">
        <f>#REF!</f>
        <v>#REF!</v>
      </c>
      <c r="V19" s="56" t="e">
        <f>#REF!</f>
        <v>#REF!</v>
      </c>
      <c r="W19" s="56" t="e">
        <f>#REF!</f>
        <v>#REF!</v>
      </c>
      <c r="X19" s="56" t="e">
        <f>#REF!</f>
        <v>#REF!</v>
      </c>
      <c r="Y19" s="57" t="e">
        <f>#REF!</f>
        <v>#REF!</v>
      </c>
      <c r="Z19" s="56" t="e">
        <f>#REF!</f>
        <v>#REF!</v>
      </c>
      <c r="AA19" s="56" t="e">
        <f>#REF!</f>
        <v>#REF!</v>
      </c>
      <c r="AB19" s="56" t="e">
        <f>#REF!</f>
        <v>#REF!</v>
      </c>
      <c r="AC19" s="63" t="e">
        <f>#REF!</f>
        <v>#REF!</v>
      </c>
      <c r="AD19" s="56" t="e">
        <f>#REF!</f>
        <v>#REF!</v>
      </c>
      <c r="AE19" s="56" t="e">
        <f>#REF!</f>
        <v>#REF!</v>
      </c>
      <c r="AF19" s="56" t="e">
        <f>#REF!</f>
        <v>#REF!</v>
      </c>
      <c r="AG19" s="63" t="e">
        <f>#REF!</f>
        <v>#REF!</v>
      </c>
      <c r="AH19" s="55" t="e">
        <f>#REF!</f>
        <v>#REF!</v>
      </c>
      <c r="AI19" s="55" t="e">
        <f>#REF!</f>
        <v>#REF!</v>
      </c>
      <c r="AJ19" s="55" t="e">
        <f>#REF!</f>
        <v>#REF!</v>
      </c>
      <c r="AK19" s="55" t="e">
        <f>#REF!</f>
        <v>#REF!</v>
      </c>
      <c r="AL19" s="56" t="e">
        <f>#REF!</f>
        <v>#REF!</v>
      </c>
      <c r="AM19" s="56" t="e">
        <f>#REF!</f>
        <v>#REF!</v>
      </c>
      <c r="AN19" s="56" t="e">
        <f>#REF!</f>
        <v>#REF!</v>
      </c>
      <c r="AO19" s="63" t="e">
        <f>#REF!</f>
        <v>#REF!</v>
      </c>
      <c r="AP19" s="56" t="e">
        <f>#REF!</f>
        <v>#REF!</v>
      </c>
      <c r="AQ19" s="56" t="e">
        <f>#REF!</f>
        <v>#REF!</v>
      </c>
      <c r="AR19" s="56" t="e">
        <f>#REF!</f>
        <v>#REF!</v>
      </c>
      <c r="AS19" s="63" t="e">
        <f>#REF!</f>
        <v>#REF!</v>
      </c>
      <c r="AT19" s="56">
        <f>Tabela13410[[#This Row],[Coluna79]]</f>
        <v>0</v>
      </c>
      <c r="AU19" s="56">
        <f>Tabela13410[[#This Row],[REALIZADO]]</f>
        <v>0</v>
      </c>
      <c r="AV19" s="56">
        <f>Tabela13410[[#This Row],[SALDO]]</f>
        <v>0</v>
      </c>
      <c r="AW19" s="63" t="str">
        <f>Tabela13410[[#This Row],[%]]</f>
        <v>SEM META</v>
      </c>
      <c r="AX19" s="56" t="e">
        <f>#REF!</f>
        <v>#REF!</v>
      </c>
      <c r="AY19" s="125" t="e">
        <f>#REF!</f>
        <v>#REF!</v>
      </c>
      <c r="AZ19" s="125" t="e">
        <f>#REF!</f>
        <v>#REF!</v>
      </c>
      <c r="BA19" s="126" t="e">
        <f>#REF!</f>
        <v>#REF!</v>
      </c>
      <c r="BB19" s="123" t="e">
        <f>#REF!</f>
        <v>#REF!</v>
      </c>
      <c r="BC19" s="56" t="e">
        <f>#REF!</f>
        <v>#REF!</v>
      </c>
      <c r="BD19" s="56" t="e">
        <f>#REF!</f>
        <v>#REF!</v>
      </c>
      <c r="BE19" s="64" t="e">
        <f>#REF!</f>
        <v>#REF!</v>
      </c>
    </row>
    <row r="20" spans="1:57" x14ac:dyDescent="0.25">
      <c r="A20" s="59" t="s">
        <v>10</v>
      </c>
      <c r="B20" s="56" t="e">
        <f>#REF!</f>
        <v>#REF!</v>
      </c>
      <c r="C20" s="56" t="e">
        <f>#REF!</f>
        <v>#REF!</v>
      </c>
      <c r="D20" s="56" t="e">
        <f>#REF!</f>
        <v>#REF!</v>
      </c>
      <c r="E20" s="60" t="e">
        <f>#REF!</f>
        <v>#REF!</v>
      </c>
      <c r="F20" s="56" t="e">
        <f>#REF!</f>
        <v>#REF!</v>
      </c>
      <c r="G20" s="56" t="e">
        <f>#REF!</f>
        <v>#REF!</v>
      </c>
      <c r="H20" s="56" t="e">
        <f>#REF!</f>
        <v>#REF!</v>
      </c>
      <c r="I20" s="60" t="e">
        <f>#REF!</f>
        <v>#REF!</v>
      </c>
      <c r="J20" s="56" t="e">
        <f>#REF!</f>
        <v>#REF!</v>
      </c>
      <c r="K20" s="56" t="e">
        <f>#REF!</f>
        <v>#REF!</v>
      </c>
      <c r="L20" s="56" t="e">
        <f>#REF!</f>
        <v>#REF!</v>
      </c>
      <c r="M20" s="60" t="e">
        <f>#REF!</f>
        <v>#REF!</v>
      </c>
      <c r="N20" s="56" t="e">
        <f>#REF!</f>
        <v>#REF!</v>
      </c>
      <c r="O20" s="56" t="e">
        <f>#REF!</f>
        <v>#REF!</v>
      </c>
      <c r="P20" s="56" t="e">
        <f>#REF!</f>
        <v>#REF!</v>
      </c>
      <c r="Q20" s="60" t="e">
        <f>#REF!</f>
        <v>#REF!</v>
      </c>
      <c r="R20" s="56" t="e">
        <f>#REF!</f>
        <v>#REF!</v>
      </c>
      <c r="S20" s="56" t="e">
        <f>#REF!</f>
        <v>#REF!</v>
      </c>
      <c r="T20" s="56" t="e">
        <f>#REF!</f>
        <v>#REF!</v>
      </c>
      <c r="U20" s="60" t="e">
        <f>#REF!</f>
        <v>#REF!</v>
      </c>
      <c r="V20" s="56" t="e">
        <f>#REF!</f>
        <v>#REF!</v>
      </c>
      <c r="W20" s="56" t="e">
        <f>#REF!</f>
        <v>#REF!</v>
      </c>
      <c r="X20" s="56" t="e">
        <f>#REF!</f>
        <v>#REF!</v>
      </c>
      <c r="Y20" s="57" t="e">
        <f>#REF!</f>
        <v>#REF!</v>
      </c>
      <c r="Z20" s="56" t="e">
        <f>#REF!</f>
        <v>#REF!</v>
      </c>
      <c r="AA20" s="56" t="e">
        <f>#REF!</f>
        <v>#REF!</v>
      </c>
      <c r="AB20" s="56" t="e">
        <f>#REF!</f>
        <v>#REF!</v>
      </c>
      <c r="AC20" s="60" t="e">
        <f>#REF!</f>
        <v>#REF!</v>
      </c>
      <c r="AD20" s="56" t="e">
        <f>#REF!</f>
        <v>#REF!</v>
      </c>
      <c r="AE20" s="56" t="e">
        <f>#REF!</f>
        <v>#REF!</v>
      </c>
      <c r="AF20" s="56" t="e">
        <f>#REF!</f>
        <v>#REF!</v>
      </c>
      <c r="AG20" s="60" t="e">
        <f>#REF!</f>
        <v>#REF!</v>
      </c>
      <c r="AH20" s="55" t="e">
        <f>#REF!</f>
        <v>#REF!</v>
      </c>
      <c r="AI20" s="55" t="e">
        <f>#REF!</f>
        <v>#REF!</v>
      </c>
      <c r="AJ20" s="55" t="e">
        <f>#REF!</f>
        <v>#REF!</v>
      </c>
      <c r="AK20" s="55" t="e">
        <f>#REF!</f>
        <v>#REF!</v>
      </c>
      <c r="AL20" s="56" t="e">
        <f>#REF!</f>
        <v>#REF!</v>
      </c>
      <c r="AM20" s="56" t="e">
        <f>#REF!</f>
        <v>#REF!</v>
      </c>
      <c r="AN20" s="56" t="e">
        <f>#REF!</f>
        <v>#REF!</v>
      </c>
      <c r="AO20" s="60" t="e">
        <f>#REF!</f>
        <v>#REF!</v>
      </c>
      <c r="AP20" s="56" t="e">
        <f>#REF!</f>
        <v>#REF!</v>
      </c>
      <c r="AQ20" s="56" t="e">
        <f>#REF!</f>
        <v>#REF!</v>
      </c>
      <c r="AR20" s="56" t="e">
        <f>#REF!</f>
        <v>#REF!</v>
      </c>
      <c r="AS20" s="60" t="e">
        <f>#REF!</f>
        <v>#REF!</v>
      </c>
      <c r="AT20" s="56">
        <f>Tabela13410[[#This Row],[Coluna79]]</f>
        <v>0</v>
      </c>
      <c r="AU20" s="56">
        <f>Tabela13410[[#This Row],[REALIZADO]]</f>
        <v>0</v>
      </c>
      <c r="AV20" s="56">
        <f>Tabela13410[[#This Row],[SALDO]]</f>
        <v>0</v>
      </c>
      <c r="AW20" s="60" t="str">
        <f>Tabela13410[[#This Row],[%]]</f>
        <v>SEM META</v>
      </c>
      <c r="AX20" s="56" t="e">
        <f>#REF!</f>
        <v>#REF!</v>
      </c>
      <c r="AY20" s="125" t="e">
        <f>#REF!</f>
        <v>#REF!</v>
      </c>
      <c r="AZ20" s="125" t="e">
        <f>#REF!</f>
        <v>#REF!</v>
      </c>
      <c r="BA20" s="126" t="e">
        <f>#REF!</f>
        <v>#REF!</v>
      </c>
      <c r="BB20" s="123" t="e">
        <f>#REF!</f>
        <v>#REF!</v>
      </c>
      <c r="BC20" s="56" t="e">
        <f>#REF!</f>
        <v>#REF!</v>
      </c>
      <c r="BD20" s="56" t="e">
        <f>#REF!</f>
        <v>#REF!</v>
      </c>
      <c r="BE20" s="61" t="e">
        <f>#REF!</f>
        <v>#REF!</v>
      </c>
    </row>
    <row r="21" spans="1:57" x14ac:dyDescent="0.25">
      <c r="A21" s="65" t="s">
        <v>49</v>
      </c>
      <c r="B21" s="56" t="e">
        <f>#REF!</f>
        <v>#REF!</v>
      </c>
      <c r="C21" s="56" t="e">
        <f>#REF!</f>
        <v>#REF!</v>
      </c>
      <c r="D21" s="56" t="e">
        <f>#REF!</f>
        <v>#REF!</v>
      </c>
      <c r="E21" s="63" t="e">
        <f>#REF!</f>
        <v>#REF!</v>
      </c>
      <c r="F21" s="56" t="e">
        <f>#REF!</f>
        <v>#REF!</v>
      </c>
      <c r="G21" s="56" t="e">
        <f>#REF!</f>
        <v>#REF!</v>
      </c>
      <c r="H21" s="56" t="e">
        <f>#REF!</f>
        <v>#REF!</v>
      </c>
      <c r="I21" s="63" t="e">
        <f>#REF!</f>
        <v>#REF!</v>
      </c>
      <c r="J21" s="56" t="e">
        <f>#REF!</f>
        <v>#REF!</v>
      </c>
      <c r="K21" s="56" t="e">
        <f>#REF!</f>
        <v>#REF!</v>
      </c>
      <c r="L21" s="56" t="e">
        <f>#REF!</f>
        <v>#REF!</v>
      </c>
      <c r="M21" s="63" t="e">
        <f>#REF!</f>
        <v>#REF!</v>
      </c>
      <c r="N21" s="56" t="e">
        <f>#REF!</f>
        <v>#REF!</v>
      </c>
      <c r="O21" s="56" t="e">
        <f>#REF!</f>
        <v>#REF!</v>
      </c>
      <c r="P21" s="56" t="e">
        <f>#REF!</f>
        <v>#REF!</v>
      </c>
      <c r="Q21" s="63" t="e">
        <f>#REF!</f>
        <v>#REF!</v>
      </c>
      <c r="R21" s="56" t="e">
        <f>#REF!</f>
        <v>#REF!</v>
      </c>
      <c r="S21" s="56" t="e">
        <f>#REF!</f>
        <v>#REF!</v>
      </c>
      <c r="T21" s="56" t="e">
        <f>#REF!</f>
        <v>#REF!</v>
      </c>
      <c r="U21" s="63" t="e">
        <f>#REF!</f>
        <v>#REF!</v>
      </c>
      <c r="V21" s="56" t="e">
        <f>#REF!</f>
        <v>#REF!</v>
      </c>
      <c r="W21" s="56" t="e">
        <f>#REF!</f>
        <v>#REF!</v>
      </c>
      <c r="X21" s="56" t="e">
        <f>#REF!</f>
        <v>#REF!</v>
      </c>
      <c r="Y21" s="57" t="e">
        <f>#REF!</f>
        <v>#REF!</v>
      </c>
      <c r="Z21" s="56" t="e">
        <f>#REF!</f>
        <v>#REF!</v>
      </c>
      <c r="AA21" s="56" t="e">
        <f>#REF!</f>
        <v>#REF!</v>
      </c>
      <c r="AB21" s="56" t="e">
        <f>#REF!</f>
        <v>#REF!</v>
      </c>
      <c r="AC21" s="63" t="e">
        <f>#REF!</f>
        <v>#REF!</v>
      </c>
      <c r="AD21" s="56" t="e">
        <f>#REF!</f>
        <v>#REF!</v>
      </c>
      <c r="AE21" s="56" t="e">
        <f>#REF!</f>
        <v>#REF!</v>
      </c>
      <c r="AF21" s="56" t="e">
        <f>#REF!</f>
        <v>#REF!</v>
      </c>
      <c r="AG21" s="63" t="e">
        <f>#REF!</f>
        <v>#REF!</v>
      </c>
      <c r="AH21" s="55" t="e">
        <f>#REF!</f>
        <v>#REF!</v>
      </c>
      <c r="AI21" s="55" t="e">
        <f>#REF!</f>
        <v>#REF!</v>
      </c>
      <c r="AJ21" s="55" t="e">
        <f>#REF!</f>
        <v>#REF!</v>
      </c>
      <c r="AK21" s="55" t="e">
        <f>#REF!</f>
        <v>#REF!</v>
      </c>
      <c r="AL21" s="56" t="e">
        <f>#REF!</f>
        <v>#REF!</v>
      </c>
      <c r="AM21" s="56" t="e">
        <f>#REF!</f>
        <v>#REF!</v>
      </c>
      <c r="AN21" s="56" t="e">
        <f>#REF!</f>
        <v>#REF!</v>
      </c>
      <c r="AO21" s="63" t="e">
        <f>#REF!</f>
        <v>#REF!</v>
      </c>
      <c r="AP21" s="56" t="e">
        <f>#REF!</f>
        <v>#REF!</v>
      </c>
      <c r="AQ21" s="56" t="e">
        <f>#REF!</f>
        <v>#REF!</v>
      </c>
      <c r="AR21" s="56" t="e">
        <f>#REF!</f>
        <v>#REF!</v>
      </c>
      <c r="AS21" s="63" t="e">
        <f>#REF!</f>
        <v>#REF!</v>
      </c>
      <c r="AT21" s="56">
        <f>Tabela13410[[#This Row],[Coluna79]]</f>
        <v>4</v>
      </c>
      <c r="AU21" s="56">
        <f>Tabela13410[[#This Row],[REALIZADO]]</f>
        <v>0</v>
      </c>
      <c r="AV21" s="56">
        <f>Tabela13410[[#This Row],[SALDO]]</f>
        <v>-4</v>
      </c>
      <c r="AW21" s="63">
        <f>Tabela13410[[#This Row],[%]]</f>
        <v>0</v>
      </c>
      <c r="AX21" s="56" t="e">
        <f>#REF!</f>
        <v>#REF!</v>
      </c>
      <c r="AY21" s="125" t="e">
        <f>#REF!</f>
        <v>#REF!</v>
      </c>
      <c r="AZ21" s="125" t="e">
        <f>#REF!</f>
        <v>#REF!</v>
      </c>
      <c r="BA21" s="126" t="e">
        <f>#REF!</f>
        <v>#REF!</v>
      </c>
      <c r="BB21" s="123" t="e">
        <f>#REF!</f>
        <v>#REF!</v>
      </c>
      <c r="BC21" s="56" t="e">
        <f>#REF!</f>
        <v>#REF!</v>
      </c>
      <c r="BD21" s="56" t="e">
        <f>#REF!</f>
        <v>#REF!</v>
      </c>
      <c r="BE21" s="64" t="e">
        <f>#REF!</f>
        <v>#REF!</v>
      </c>
    </row>
    <row r="22" spans="1:57" x14ac:dyDescent="0.25">
      <c r="A22" s="62" t="s">
        <v>82</v>
      </c>
      <c r="B22" s="56" t="e">
        <f>#REF!</f>
        <v>#REF!</v>
      </c>
      <c r="C22" s="56" t="e">
        <f>#REF!</f>
        <v>#REF!</v>
      </c>
      <c r="D22" s="56" t="e">
        <f>#REF!</f>
        <v>#REF!</v>
      </c>
      <c r="E22" s="60" t="e">
        <f>#REF!</f>
        <v>#REF!</v>
      </c>
      <c r="F22" s="56" t="e">
        <f>#REF!</f>
        <v>#REF!</v>
      </c>
      <c r="G22" s="56" t="e">
        <f>#REF!</f>
        <v>#REF!</v>
      </c>
      <c r="H22" s="56" t="e">
        <f>#REF!</f>
        <v>#REF!</v>
      </c>
      <c r="I22" s="60" t="e">
        <f>#REF!</f>
        <v>#REF!</v>
      </c>
      <c r="J22" s="56" t="e">
        <f>#REF!</f>
        <v>#REF!</v>
      </c>
      <c r="K22" s="56" t="e">
        <f>#REF!</f>
        <v>#REF!</v>
      </c>
      <c r="L22" s="56" t="e">
        <f>#REF!</f>
        <v>#REF!</v>
      </c>
      <c r="M22" s="60" t="e">
        <f>#REF!</f>
        <v>#REF!</v>
      </c>
      <c r="N22" s="56" t="e">
        <f>#REF!</f>
        <v>#REF!</v>
      </c>
      <c r="O22" s="56" t="e">
        <f>#REF!</f>
        <v>#REF!</v>
      </c>
      <c r="P22" s="56" t="e">
        <f>#REF!</f>
        <v>#REF!</v>
      </c>
      <c r="Q22" s="60" t="e">
        <f>#REF!</f>
        <v>#REF!</v>
      </c>
      <c r="R22" s="56" t="e">
        <f>#REF!</f>
        <v>#REF!</v>
      </c>
      <c r="S22" s="56" t="e">
        <f>#REF!</f>
        <v>#REF!</v>
      </c>
      <c r="T22" s="56" t="e">
        <f>#REF!</f>
        <v>#REF!</v>
      </c>
      <c r="U22" s="60" t="e">
        <f>#REF!</f>
        <v>#REF!</v>
      </c>
      <c r="V22" s="56" t="e">
        <f>#REF!</f>
        <v>#REF!</v>
      </c>
      <c r="W22" s="56" t="e">
        <f>#REF!</f>
        <v>#REF!</v>
      </c>
      <c r="X22" s="56" t="e">
        <f>#REF!</f>
        <v>#REF!</v>
      </c>
      <c r="Y22" s="57" t="e">
        <f>#REF!</f>
        <v>#REF!</v>
      </c>
      <c r="Z22" s="56" t="e">
        <f>#REF!</f>
        <v>#REF!</v>
      </c>
      <c r="AA22" s="56" t="e">
        <f>#REF!</f>
        <v>#REF!</v>
      </c>
      <c r="AB22" s="56" t="e">
        <f>#REF!</f>
        <v>#REF!</v>
      </c>
      <c r="AC22" s="60" t="e">
        <f>#REF!</f>
        <v>#REF!</v>
      </c>
      <c r="AD22" s="56" t="e">
        <f>#REF!</f>
        <v>#REF!</v>
      </c>
      <c r="AE22" s="56" t="e">
        <f>#REF!</f>
        <v>#REF!</v>
      </c>
      <c r="AF22" s="56" t="e">
        <f>#REF!</f>
        <v>#REF!</v>
      </c>
      <c r="AG22" s="60" t="e">
        <f>#REF!</f>
        <v>#REF!</v>
      </c>
      <c r="AH22" s="55" t="e">
        <f>#REF!</f>
        <v>#REF!</v>
      </c>
      <c r="AI22" s="55" t="e">
        <f>#REF!</f>
        <v>#REF!</v>
      </c>
      <c r="AJ22" s="55" t="e">
        <f>#REF!</f>
        <v>#REF!</v>
      </c>
      <c r="AK22" s="55" t="e">
        <f>#REF!</f>
        <v>#REF!</v>
      </c>
      <c r="AL22" s="56" t="e">
        <f>#REF!</f>
        <v>#REF!</v>
      </c>
      <c r="AM22" s="56" t="e">
        <f>#REF!</f>
        <v>#REF!</v>
      </c>
      <c r="AN22" s="56" t="e">
        <f>#REF!</f>
        <v>#REF!</v>
      </c>
      <c r="AO22" s="60" t="e">
        <f>#REF!</f>
        <v>#REF!</v>
      </c>
      <c r="AP22" s="56" t="e">
        <f>#REF!</f>
        <v>#REF!</v>
      </c>
      <c r="AQ22" s="56" t="e">
        <f>#REF!</f>
        <v>#REF!</v>
      </c>
      <c r="AR22" s="56" t="e">
        <f>#REF!</f>
        <v>#REF!</v>
      </c>
      <c r="AS22" s="60" t="e">
        <f>#REF!</f>
        <v>#REF!</v>
      </c>
      <c r="AT22" s="56">
        <f>Tabela13410[[#This Row],[Coluna79]]</f>
        <v>5</v>
      </c>
      <c r="AU22" s="56">
        <f>Tabela13410[[#This Row],[REALIZADO]]</f>
        <v>0</v>
      </c>
      <c r="AV22" s="56">
        <f>Tabela13410[[#This Row],[SALDO]]</f>
        <v>-5</v>
      </c>
      <c r="AW22" s="60">
        <f>Tabela13410[[#This Row],[%]]</f>
        <v>0</v>
      </c>
      <c r="AX22" s="56" t="e">
        <f>#REF!</f>
        <v>#REF!</v>
      </c>
      <c r="AY22" s="125" t="e">
        <f>#REF!</f>
        <v>#REF!</v>
      </c>
      <c r="AZ22" s="125" t="e">
        <f>#REF!</f>
        <v>#REF!</v>
      </c>
      <c r="BA22" s="126" t="e">
        <f>#REF!</f>
        <v>#REF!</v>
      </c>
      <c r="BB22" s="123" t="e">
        <f>#REF!</f>
        <v>#REF!</v>
      </c>
      <c r="BC22" s="56" t="e">
        <f>#REF!</f>
        <v>#REF!</v>
      </c>
      <c r="BD22" s="56" t="e">
        <f>#REF!</f>
        <v>#REF!</v>
      </c>
      <c r="BE22" s="61" t="e">
        <f>#REF!</f>
        <v>#REF!</v>
      </c>
    </row>
    <row r="23" spans="1:57" x14ac:dyDescent="0.25">
      <c r="A23" s="66" t="s">
        <v>50</v>
      </c>
      <c r="B23" s="56" t="e">
        <f>#REF!</f>
        <v>#REF!</v>
      </c>
      <c r="C23" s="56" t="e">
        <f>#REF!</f>
        <v>#REF!</v>
      </c>
      <c r="D23" s="56" t="e">
        <f>#REF!</f>
        <v>#REF!</v>
      </c>
      <c r="E23" s="63" t="e">
        <f>#REF!</f>
        <v>#REF!</v>
      </c>
      <c r="F23" s="56" t="e">
        <f>#REF!</f>
        <v>#REF!</v>
      </c>
      <c r="G23" s="56" t="e">
        <f>#REF!</f>
        <v>#REF!</v>
      </c>
      <c r="H23" s="56" t="e">
        <f>#REF!</f>
        <v>#REF!</v>
      </c>
      <c r="I23" s="63" t="e">
        <f>#REF!</f>
        <v>#REF!</v>
      </c>
      <c r="J23" s="56" t="e">
        <f>#REF!</f>
        <v>#REF!</v>
      </c>
      <c r="K23" s="56" t="e">
        <f>#REF!</f>
        <v>#REF!</v>
      </c>
      <c r="L23" s="56" t="e">
        <f>#REF!</f>
        <v>#REF!</v>
      </c>
      <c r="M23" s="63" t="e">
        <f>#REF!</f>
        <v>#REF!</v>
      </c>
      <c r="N23" s="56" t="e">
        <f>#REF!</f>
        <v>#REF!</v>
      </c>
      <c r="O23" s="56" t="e">
        <f>#REF!</f>
        <v>#REF!</v>
      </c>
      <c r="P23" s="56" t="e">
        <f>#REF!</f>
        <v>#REF!</v>
      </c>
      <c r="Q23" s="63" t="e">
        <f>#REF!</f>
        <v>#REF!</v>
      </c>
      <c r="R23" s="56" t="e">
        <f>#REF!</f>
        <v>#REF!</v>
      </c>
      <c r="S23" s="56" t="e">
        <f>#REF!</f>
        <v>#REF!</v>
      </c>
      <c r="T23" s="56" t="e">
        <f>#REF!</f>
        <v>#REF!</v>
      </c>
      <c r="U23" s="63" t="e">
        <f>#REF!</f>
        <v>#REF!</v>
      </c>
      <c r="V23" s="56" t="e">
        <f>#REF!</f>
        <v>#REF!</v>
      </c>
      <c r="W23" s="56" t="e">
        <f>#REF!</f>
        <v>#REF!</v>
      </c>
      <c r="X23" s="56" t="e">
        <f>#REF!</f>
        <v>#REF!</v>
      </c>
      <c r="Y23" s="57" t="e">
        <f>#REF!</f>
        <v>#REF!</v>
      </c>
      <c r="Z23" s="56" t="e">
        <f>#REF!</f>
        <v>#REF!</v>
      </c>
      <c r="AA23" s="56" t="e">
        <f>#REF!</f>
        <v>#REF!</v>
      </c>
      <c r="AB23" s="56" t="e">
        <f>#REF!</f>
        <v>#REF!</v>
      </c>
      <c r="AC23" s="63" t="e">
        <f>#REF!</f>
        <v>#REF!</v>
      </c>
      <c r="AD23" s="56" t="e">
        <f>#REF!</f>
        <v>#REF!</v>
      </c>
      <c r="AE23" s="56" t="e">
        <f>#REF!</f>
        <v>#REF!</v>
      </c>
      <c r="AF23" s="56" t="e">
        <f>#REF!</f>
        <v>#REF!</v>
      </c>
      <c r="AG23" s="63" t="e">
        <f>#REF!</f>
        <v>#REF!</v>
      </c>
      <c r="AH23" s="55" t="e">
        <f>#REF!</f>
        <v>#REF!</v>
      </c>
      <c r="AI23" s="55" t="e">
        <f>#REF!</f>
        <v>#REF!</v>
      </c>
      <c r="AJ23" s="55" t="e">
        <f>#REF!</f>
        <v>#REF!</v>
      </c>
      <c r="AK23" s="55" t="e">
        <f>#REF!</f>
        <v>#REF!</v>
      </c>
      <c r="AL23" s="56" t="e">
        <f>#REF!</f>
        <v>#REF!</v>
      </c>
      <c r="AM23" s="56" t="e">
        <f>#REF!</f>
        <v>#REF!</v>
      </c>
      <c r="AN23" s="56" t="e">
        <f>#REF!</f>
        <v>#REF!</v>
      </c>
      <c r="AO23" s="63" t="e">
        <f>#REF!</f>
        <v>#REF!</v>
      </c>
      <c r="AP23" s="56" t="e">
        <f>#REF!</f>
        <v>#REF!</v>
      </c>
      <c r="AQ23" s="56" t="e">
        <f>#REF!</f>
        <v>#REF!</v>
      </c>
      <c r="AR23" s="56" t="e">
        <f>#REF!</f>
        <v>#REF!</v>
      </c>
      <c r="AS23" s="63" t="e">
        <f>#REF!</f>
        <v>#REF!</v>
      </c>
      <c r="AT23" s="56">
        <f>Tabela13410[[#This Row],[Coluna79]]</f>
        <v>0</v>
      </c>
      <c r="AU23" s="56">
        <f>Tabela13410[[#This Row],[REALIZADO]]</f>
        <v>0</v>
      </c>
      <c r="AV23" s="56">
        <f>Tabela13410[[#This Row],[SALDO]]</f>
        <v>0</v>
      </c>
      <c r="AW23" s="63" t="str">
        <f>Tabela13410[[#This Row],[%]]</f>
        <v>SEM META</v>
      </c>
      <c r="AX23" s="56" t="e">
        <f>#REF!</f>
        <v>#REF!</v>
      </c>
      <c r="AY23" s="125" t="e">
        <f>#REF!</f>
        <v>#REF!</v>
      </c>
      <c r="AZ23" s="125" t="e">
        <f>#REF!</f>
        <v>#REF!</v>
      </c>
      <c r="BA23" s="126" t="e">
        <f>#REF!</f>
        <v>#REF!</v>
      </c>
      <c r="BB23" s="123" t="e">
        <f>#REF!</f>
        <v>#REF!</v>
      </c>
      <c r="BC23" s="56" t="e">
        <f>#REF!</f>
        <v>#REF!</v>
      </c>
      <c r="BD23" s="56" t="e">
        <f>#REF!</f>
        <v>#REF!</v>
      </c>
      <c r="BE23" s="64" t="e">
        <f>#REF!</f>
        <v>#REF!</v>
      </c>
    </row>
    <row r="24" spans="1:57" x14ac:dyDescent="0.25">
      <c r="A24" s="59" t="s">
        <v>51</v>
      </c>
      <c r="B24" s="56" t="e">
        <f>#REF!</f>
        <v>#REF!</v>
      </c>
      <c r="C24" s="56" t="e">
        <f>#REF!</f>
        <v>#REF!</v>
      </c>
      <c r="D24" s="56" t="e">
        <f>#REF!</f>
        <v>#REF!</v>
      </c>
      <c r="E24" s="60" t="e">
        <f>#REF!</f>
        <v>#REF!</v>
      </c>
      <c r="F24" s="56" t="e">
        <f>#REF!</f>
        <v>#REF!</v>
      </c>
      <c r="G24" s="56" t="e">
        <f>#REF!</f>
        <v>#REF!</v>
      </c>
      <c r="H24" s="56" t="e">
        <f>#REF!</f>
        <v>#REF!</v>
      </c>
      <c r="I24" s="60" t="e">
        <f>#REF!</f>
        <v>#REF!</v>
      </c>
      <c r="J24" s="56" t="e">
        <f>#REF!</f>
        <v>#REF!</v>
      </c>
      <c r="K24" s="56" t="e">
        <f>#REF!</f>
        <v>#REF!</v>
      </c>
      <c r="L24" s="56" t="e">
        <f>#REF!</f>
        <v>#REF!</v>
      </c>
      <c r="M24" s="60" t="e">
        <f>#REF!</f>
        <v>#REF!</v>
      </c>
      <c r="N24" s="56" t="e">
        <f>#REF!</f>
        <v>#REF!</v>
      </c>
      <c r="O24" s="56" t="e">
        <f>#REF!</f>
        <v>#REF!</v>
      </c>
      <c r="P24" s="56" t="e">
        <f>#REF!</f>
        <v>#REF!</v>
      </c>
      <c r="Q24" s="60" t="e">
        <f>#REF!</f>
        <v>#REF!</v>
      </c>
      <c r="R24" s="56" t="e">
        <f>#REF!</f>
        <v>#REF!</v>
      </c>
      <c r="S24" s="56" t="e">
        <f>#REF!</f>
        <v>#REF!</v>
      </c>
      <c r="T24" s="56" t="e">
        <f>#REF!</f>
        <v>#REF!</v>
      </c>
      <c r="U24" s="60" t="e">
        <f>#REF!</f>
        <v>#REF!</v>
      </c>
      <c r="V24" s="56" t="e">
        <f>#REF!</f>
        <v>#REF!</v>
      </c>
      <c r="W24" s="56" t="e">
        <f>#REF!</f>
        <v>#REF!</v>
      </c>
      <c r="X24" s="56" t="e">
        <f>#REF!</f>
        <v>#REF!</v>
      </c>
      <c r="Y24" s="57" t="e">
        <f>#REF!</f>
        <v>#REF!</v>
      </c>
      <c r="Z24" s="56" t="e">
        <f>#REF!</f>
        <v>#REF!</v>
      </c>
      <c r="AA24" s="56" t="e">
        <f>#REF!</f>
        <v>#REF!</v>
      </c>
      <c r="AB24" s="56" t="e">
        <f>#REF!</f>
        <v>#REF!</v>
      </c>
      <c r="AC24" s="60" t="e">
        <f>#REF!</f>
        <v>#REF!</v>
      </c>
      <c r="AD24" s="56" t="e">
        <f>#REF!</f>
        <v>#REF!</v>
      </c>
      <c r="AE24" s="56" t="e">
        <f>#REF!</f>
        <v>#REF!</v>
      </c>
      <c r="AF24" s="56" t="e">
        <f>#REF!</f>
        <v>#REF!</v>
      </c>
      <c r="AG24" s="60" t="e">
        <f>#REF!</f>
        <v>#REF!</v>
      </c>
      <c r="AH24" s="55" t="e">
        <f>#REF!</f>
        <v>#REF!</v>
      </c>
      <c r="AI24" s="55" t="e">
        <f>#REF!</f>
        <v>#REF!</v>
      </c>
      <c r="AJ24" s="55" t="e">
        <f>#REF!</f>
        <v>#REF!</v>
      </c>
      <c r="AK24" s="55" t="e">
        <f>#REF!</f>
        <v>#REF!</v>
      </c>
      <c r="AL24" s="56" t="e">
        <f>#REF!</f>
        <v>#REF!</v>
      </c>
      <c r="AM24" s="56" t="e">
        <f>#REF!</f>
        <v>#REF!</v>
      </c>
      <c r="AN24" s="56" t="e">
        <f>#REF!</f>
        <v>#REF!</v>
      </c>
      <c r="AO24" s="60" t="e">
        <f>#REF!</f>
        <v>#REF!</v>
      </c>
      <c r="AP24" s="56" t="e">
        <f>#REF!</f>
        <v>#REF!</v>
      </c>
      <c r="AQ24" s="56" t="e">
        <f>#REF!</f>
        <v>#REF!</v>
      </c>
      <c r="AR24" s="56" t="e">
        <f>#REF!</f>
        <v>#REF!</v>
      </c>
      <c r="AS24" s="60" t="e">
        <f>#REF!</f>
        <v>#REF!</v>
      </c>
      <c r="AT24" s="56">
        <f>Tabela13410[[#This Row],[Coluna79]]</f>
        <v>0</v>
      </c>
      <c r="AU24" s="56">
        <f>Tabela13410[[#This Row],[REALIZADO]]</f>
        <v>0</v>
      </c>
      <c r="AV24" s="56">
        <f>Tabela13410[[#This Row],[SALDO]]</f>
        <v>0</v>
      </c>
      <c r="AW24" s="60" t="str">
        <f>Tabela13410[[#This Row],[%]]</f>
        <v>SEM META</v>
      </c>
      <c r="AX24" s="56" t="e">
        <f>#REF!</f>
        <v>#REF!</v>
      </c>
      <c r="AY24" s="125" t="e">
        <f>#REF!</f>
        <v>#REF!</v>
      </c>
      <c r="AZ24" s="125" t="e">
        <f>#REF!</f>
        <v>#REF!</v>
      </c>
      <c r="BA24" s="126" t="e">
        <f>#REF!</f>
        <v>#REF!</v>
      </c>
      <c r="BB24" s="123" t="e">
        <f>#REF!</f>
        <v>#REF!</v>
      </c>
      <c r="BC24" s="56" t="e">
        <f>#REF!</f>
        <v>#REF!</v>
      </c>
      <c r="BD24" s="56" t="e">
        <f>#REF!</f>
        <v>#REF!</v>
      </c>
      <c r="BE24" s="61" t="e">
        <f>#REF!</f>
        <v>#REF!</v>
      </c>
    </row>
    <row r="25" spans="1:57" x14ac:dyDescent="0.25">
      <c r="A25" s="62" t="s">
        <v>11</v>
      </c>
      <c r="B25" s="56" t="e">
        <f>#REF!</f>
        <v>#REF!</v>
      </c>
      <c r="C25" s="56" t="e">
        <f>#REF!</f>
        <v>#REF!</v>
      </c>
      <c r="D25" s="56" t="e">
        <f>#REF!</f>
        <v>#REF!</v>
      </c>
      <c r="E25" s="63" t="e">
        <f>#REF!</f>
        <v>#REF!</v>
      </c>
      <c r="F25" s="56" t="e">
        <f>#REF!</f>
        <v>#REF!</v>
      </c>
      <c r="G25" s="56" t="e">
        <f>#REF!</f>
        <v>#REF!</v>
      </c>
      <c r="H25" s="56" t="e">
        <f>#REF!</f>
        <v>#REF!</v>
      </c>
      <c r="I25" s="63" t="e">
        <f>#REF!</f>
        <v>#REF!</v>
      </c>
      <c r="J25" s="56" t="e">
        <f>#REF!</f>
        <v>#REF!</v>
      </c>
      <c r="K25" s="56" t="e">
        <f>#REF!</f>
        <v>#REF!</v>
      </c>
      <c r="L25" s="56" t="e">
        <f>#REF!</f>
        <v>#REF!</v>
      </c>
      <c r="M25" s="63" t="e">
        <f>#REF!</f>
        <v>#REF!</v>
      </c>
      <c r="N25" s="56" t="e">
        <f>#REF!</f>
        <v>#REF!</v>
      </c>
      <c r="O25" s="56" t="e">
        <f>#REF!</f>
        <v>#REF!</v>
      </c>
      <c r="P25" s="56" t="e">
        <f>#REF!</f>
        <v>#REF!</v>
      </c>
      <c r="Q25" s="63" t="e">
        <f>#REF!</f>
        <v>#REF!</v>
      </c>
      <c r="R25" s="56" t="e">
        <f>#REF!</f>
        <v>#REF!</v>
      </c>
      <c r="S25" s="56" t="e">
        <f>#REF!</f>
        <v>#REF!</v>
      </c>
      <c r="T25" s="56" t="e">
        <f>#REF!</f>
        <v>#REF!</v>
      </c>
      <c r="U25" s="63" t="e">
        <f>#REF!</f>
        <v>#REF!</v>
      </c>
      <c r="V25" s="56" t="e">
        <f>#REF!</f>
        <v>#REF!</v>
      </c>
      <c r="W25" s="56" t="e">
        <f>#REF!</f>
        <v>#REF!</v>
      </c>
      <c r="X25" s="56" t="e">
        <f>#REF!</f>
        <v>#REF!</v>
      </c>
      <c r="Y25" s="57" t="e">
        <f>#REF!</f>
        <v>#REF!</v>
      </c>
      <c r="Z25" s="56" t="e">
        <f>#REF!</f>
        <v>#REF!</v>
      </c>
      <c r="AA25" s="56" t="e">
        <f>#REF!</f>
        <v>#REF!</v>
      </c>
      <c r="AB25" s="56" t="e">
        <f>#REF!</f>
        <v>#REF!</v>
      </c>
      <c r="AC25" s="63" t="e">
        <f>#REF!</f>
        <v>#REF!</v>
      </c>
      <c r="AD25" s="56" t="e">
        <f>#REF!</f>
        <v>#REF!</v>
      </c>
      <c r="AE25" s="56" t="e">
        <f>#REF!</f>
        <v>#REF!</v>
      </c>
      <c r="AF25" s="56" t="e">
        <f>#REF!</f>
        <v>#REF!</v>
      </c>
      <c r="AG25" s="63" t="e">
        <f>#REF!</f>
        <v>#REF!</v>
      </c>
      <c r="AH25" s="55" t="e">
        <f>#REF!</f>
        <v>#REF!</v>
      </c>
      <c r="AI25" s="55" t="e">
        <f>#REF!</f>
        <v>#REF!</v>
      </c>
      <c r="AJ25" s="55" t="e">
        <f>#REF!</f>
        <v>#REF!</v>
      </c>
      <c r="AK25" s="55" t="e">
        <f>#REF!</f>
        <v>#REF!</v>
      </c>
      <c r="AL25" s="56" t="e">
        <f>#REF!</f>
        <v>#REF!</v>
      </c>
      <c r="AM25" s="56" t="e">
        <f>#REF!</f>
        <v>#REF!</v>
      </c>
      <c r="AN25" s="56" t="e">
        <f>#REF!</f>
        <v>#REF!</v>
      </c>
      <c r="AO25" s="63" t="e">
        <f>#REF!</f>
        <v>#REF!</v>
      </c>
      <c r="AP25" s="56" t="e">
        <f>#REF!</f>
        <v>#REF!</v>
      </c>
      <c r="AQ25" s="56" t="e">
        <f>#REF!</f>
        <v>#REF!</v>
      </c>
      <c r="AR25" s="56" t="e">
        <f>#REF!</f>
        <v>#REF!</v>
      </c>
      <c r="AS25" s="63" t="e">
        <f>#REF!</f>
        <v>#REF!</v>
      </c>
      <c r="AT25" s="56">
        <f>Tabela13410[[#This Row],[Coluna79]]</f>
        <v>0</v>
      </c>
      <c r="AU25" s="56">
        <f>Tabela13410[[#This Row],[REALIZADO]]</f>
        <v>0</v>
      </c>
      <c r="AV25" s="56">
        <f>Tabela13410[[#This Row],[SALDO]]</f>
        <v>0</v>
      </c>
      <c r="AW25" s="63" t="str">
        <f>Tabela13410[[#This Row],[%]]</f>
        <v>SEM META</v>
      </c>
      <c r="AX25" s="56" t="e">
        <f>#REF!</f>
        <v>#REF!</v>
      </c>
      <c r="AY25" s="125" t="e">
        <f>#REF!</f>
        <v>#REF!</v>
      </c>
      <c r="AZ25" s="125" t="e">
        <f>#REF!</f>
        <v>#REF!</v>
      </c>
      <c r="BA25" s="126" t="e">
        <f>#REF!</f>
        <v>#REF!</v>
      </c>
      <c r="BB25" s="123" t="e">
        <f>#REF!</f>
        <v>#REF!</v>
      </c>
      <c r="BC25" s="56" t="e">
        <f>#REF!</f>
        <v>#REF!</v>
      </c>
      <c r="BD25" s="56" t="e">
        <f>#REF!</f>
        <v>#REF!</v>
      </c>
      <c r="BE25" s="64" t="e">
        <f>#REF!</f>
        <v>#REF!</v>
      </c>
    </row>
    <row r="26" spans="1:57" x14ac:dyDescent="0.25">
      <c r="A26" s="59" t="s">
        <v>12</v>
      </c>
      <c r="B26" s="56" t="e">
        <f>#REF!</f>
        <v>#REF!</v>
      </c>
      <c r="C26" s="56" t="e">
        <f>#REF!</f>
        <v>#REF!</v>
      </c>
      <c r="D26" s="56" t="e">
        <f>#REF!</f>
        <v>#REF!</v>
      </c>
      <c r="E26" s="60" t="e">
        <f>#REF!</f>
        <v>#REF!</v>
      </c>
      <c r="F26" s="56" t="e">
        <f>#REF!</f>
        <v>#REF!</v>
      </c>
      <c r="G26" s="56" t="e">
        <f>#REF!</f>
        <v>#REF!</v>
      </c>
      <c r="H26" s="56" t="e">
        <f>#REF!</f>
        <v>#REF!</v>
      </c>
      <c r="I26" s="60" t="e">
        <f>#REF!</f>
        <v>#REF!</v>
      </c>
      <c r="J26" s="56" t="e">
        <f>#REF!</f>
        <v>#REF!</v>
      </c>
      <c r="K26" s="56" t="e">
        <f>#REF!</f>
        <v>#REF!</v>
      </c>
      <c r="L26" s="56" t="e">
        <f>#REF!</f>
        <v>#REF!</v>
      </c>
      <c r="M26" s="60" t="e">
        <f>#REF!</f>
        <v>#REF!</v>
      </c>
      <c r="N26" s="56" t="e">
        <f>#REF!</f>
        <v>#REF!</v>
      </c>
      <c r="O26" s="56" t="e">
        <f>#REF!</f>
        <v>#REF!</v>
      </c>
      <c r="P26" s="56" t="e">
        <f>#REF!</f>
        <v>#REF!</v>
      </c>
      <c r="Q26" s="60" t="e">
        <f>#REF!</f>
        <v>#REF!</v>
      </c>
      <c r="R26" s="56" t="e">
        <f>#REF!</f>
        <v>#REF!</v>
      </c>
      <c r="S26" s="56" t="e">
        <f>#REF!</f>
        <v>#REF!</v>
      </c>
      <c r="T26" s="56" t="e">
        <f>#REF!</f>
        <v>#REF!</v>
      </c>
      <c r="U26" s="60" t="e">
        <f>#REF!</f>
        <v>#REF!</v>
      </c>
      <c r="V26" s="56" t="e">
        <f>#REF!</f>
        <v>#REF!</v>
      </c>
      <c r="W26" s="56" t="e">
        <f>#REF!</f>
        <v>#REF!</v>
      </c>
      <c r="X26" s="56" t="e">
        <f>#REF!</f>
        <v>#REF!</v>
      </c>
      <c r="Y26" s="57" t="e">
        <f>#REF!</f>
        <v>#REF!</v>
      </c>
      <c r="Z26" s="56" t="e">
        <f>#REF!</f>
        <v>#REF!</v>
      </c>
      <c r="AA26" s="56" t="e">
        <f>#REF!</f>
        <v>#REF!</v>
      </c>
      <c r="AB26" s="56" t="e">
        <f>#REF!</f>
        <v>#REF!</v>
      </c>
      <c r="AC26" s="60" t="e">
        <f>#REF!</f>
        <v>#REF!</v>
      </c>
      <c r="AD26" s="56" t="e">
        <f>#REF!</f>
        <v>#REF!</v>
      </c>
      <c r="AE26" s="56" t="e">
        <f>#REF!</f>
        <v>#REF!</v>
      </c>
      <c r="AF26" s="56" t="e">
        <f>#REF!</f>
        <v>#REF!</v>
      </c>
      <c r="AG26" s="60" t="e">
        <f>#REF!</f>
        <v>#REF!</v>
      </c>
      <c r="AH26" s="55" t="e">
        <f>#REF!</f>
        <v>#REF!</v>
      </c>
      <c r="AI26" s="55" t="e">
        <f>#REF!</f>
        <v>#REF!</v>
      </c>
      <c r="AJ26" s="55" t="e">
        <f>#REF!</f>
        <v>#REF!</v>
      </c>
      <c r="AK26" s="55" t="e">
        <f>#REF!</f>
        <v>#REF!</v>
      </c>
      <c r="AL26" s="56" t="e">
        <f>#REF!</f>
        <v>#REF!</v>
      </c>
      <c r="AM26" s="56" t="e">
        <f>#REF!</f>
        <v>#REF!</v>
      </c>
      <c r="AN26" s="56" t="e">
        <f>#REF!</f>
        <v>#REF!</v>
      </c>
      <c r="AO26" s="60" t="e">
        <f>#REF!</f>
        <v>#REF!</v>
      </c>
      <c r="AP26" s="56" t="e">
        <f>#REF!</f>
        <v>#REF!</v>
      </c>
      <c r="AQ26" s="56" t="e">
        <f>#REF!</f>
        <v>#REF!</v>
      </c>
      <c r="AR26" s="56" t="e">
        <f>#REF!</f>
        <v>#REF!</v>
      </c>
      <c r="AS26" s="60" t="e">
        <f>#REF!</f>
        <v>#REF!</v>
      </c>
      <c r="AT26" s="56">
        <f>Tabela13410[[#This Row],[Coluna79]]</f>
        <v>0</v>
      </c>
      <c r="AU26" s="56">
        <f>Tabela13410[[#This Row],[REALIZADO]]</f>
        <v>0</v>
      </c>
      <c r="AV26" s="56">
        <f>Tabela13410[[#This Row],[SALDO]]</f>
        <v>0</v>
      </c>
      <c r="AW26" s="60" t="str">
        <f>Tabela13410[[#This Row],[%]]</f>
        <v>SEM META</v>
      </c>
      <c r="AX26" s="56" t="e">
        <f>#REF!</f>
        <v>#REF!</v>
      </c>
      <c r="AY26" s="125" t="e">
        <f>#REF!</f>
        <v>#REF!</v>
      </c>
      <c r="AZ26" s="125" t="e">
        <f>#REF!</f>
        <v>#REF!</v>
      </c>
      <c r="BA26" s="126" t="e">
        <f>#REF!</f>
        <v>#REF!</v>
      </c>
      <c r="BB26" s="123" t="e">
        <f>#REF!</f>
        <v>#REF!</v>
      </c>
      <c r="BC26" s="56" t="e">
        <f>#REF!</f>
        <v>#REF!</v>
      </c>
      <c r="BD26" s="56" t="e">
        <f>#REF!</f>
        <v>#REF!</v>
      </c>
      <c r="BE26" s="61" t="e">
        <f>#REF!</f>
        <v>#REF!</v>
      </c>
    </row>
    <row r="27" spans="1:57" x14ac:dyDescent="0.25">
      <c r="A27" s="62" t="s">
        <v>52</v>
      </c>
      <c r="B27" s="56" t="e">
        <f>#REF!</f>
        <v>#REF!</v>
      </c>
      <c r="C27" s="56" t="e">
        <f>#REF!</f>
        <v>#REF!</v>
      </c>
      <c r="D27" s="56" t="e">
        <f>#REF!</f>
        <v>#REF!</v>
      </c>
      <c r="E27" s="63" t="e">
        <f>#REF!</f>
        <v>#REF!</v>
      </c>
      <c r="F27" s="56" t="e">
        <f>#REF!</f>
        <v>#REF!</v>
      </c>
      <c r="G27" s="56" t="e">
        <f>#REF!</f>
        <v>#REF!</v>
      </c>
      <c r="H27" s="56" t="e">
        <f>#REF!</f>
        <v>#REF!</v>
      </c>
      <c r="I27" s="63" t="e">
        <f>#REF!</f>
        <v>#REF!</v>
      </c>
      <c r="J27" s="56" t="e">
        <f>#REF!</f>
        <v>#REF!</v>
      </c>
      <c r="K27" s="56" t="e">
        <f>#REF!</f>
        <v>#REF!</v>
      </c>
      <c r="L27" s="56" t="e">
        <f>#REF!</f>
        <v>#REF!</v>
      </c>
      <c r="M27" s="63" t="e">
        <f>#REF!</f>
        <v>#REF!</v>
      </c>
      <c r="N27" s="56" t="e">
        <f>#REF!</f>
        <v>#REF!</v>
      </c>
      <c r="O27" s="56" t="e">
        <f>#REF!</f>
        <v>#REF!</v>
      </c>
      <c r="P27" s="56" t="e">
        <f>#REF!</f>
        <v>#REF!</v>
      </c>
      <c r="Q27" s="63" t="e">
        <f>#REF!</f>
        <v>#REF!</v>
      </c>
      <c r="R27" s="56" t="e">
        <f>#REF!</f>
        <v>#REF!</v>
      </c>
      <c r="S27" s="56" t="e">
        <f>#REF!</f>
        <v>#REF!</v>
      </c>
      <c r="T27" s="56" t="e">
        <f>#REF!</f>
        <v>#REF!</v>
      </c>
      <c r="U27" s="63" t="e">
        <f>#REF!</f>
        <v>#REF!</v>
      </c>
      <c r="V27" s="56" t="e">
        <f>#REF!</f>
        <v>#REF!</v>
      </c>
      <c r="W27" s="56" t="e">
        <f>#REF!</f>
        <v>#REF!</v>
      </c>
      <c r="X27" s="56" t="e">
        <f>#REF!</f>
        <v>#REF!</v>
      </c>
      <c r="Y27" s="57" t="e">
        <f>#REF!</f>
        <v>#REF!</v>
      </c>
      <c r="Z27" s="56" t="e">
        <f>#REF!</f>
        <v>#REF!</v>
      </c>
      <c r="AA27" s="56" t="e">
        <f>#REF!</f>
        <v>#REF!</v>
      </c>
      <c r="AB27" s="56" t="e">
        <f>#REF!</f>
        <v>#REF!</v>
      </c>
      <c r="AC27" s="63" t="e">
        <f>#REF!</f>
        <v>#REF!</v>
      </c>
      <c r="AD27" s="56" t="e">
        <f>#REF!</f>
        <v>#REF!</v>
      </c>
      <c r="AE27" s="56" t="e">
        <f>#REF!</f>
        <v>#REF!</v>
      </c>
      <c r="AF27" s="56" t="e">
        <f>#REF!</f>
        <v>#REF!</v>
      </c>
      <c r="AG27" s="63" t="e">
        <f>#REF!</f>
        <v>#REF!</v>
      </c>
      <c r="AH27" s="55" t="e">
        <f>#REF!</f>
        <v>#REF!</v>
      </c>
      <c r="AI27" s="55" t="e">
        <f>#REF!</f>
        <v>#REF!</v>
      </c>
      <c r="AJ27" s="55" t="e">
        <f>#REF!</f>
        <v>#REF!</v>
      </c>
      <c r="AK27" s="55" t="e">
        <f>#REF!</f>
        <v>#REF!</v>
      </c>
      <c r="AL27" s="56" t="e">
        <f>#REF!</f>
        <v>#REF!</v>
      </c>
      <c r="AM27" s="56" t="e">
        <f>#REF!</f>
        <v>#REF!</v>
      </c>
      <c r="AN27" s="56" t="e">
        <f>#REF!</f>
        <v>#REF!</v>
      </c>
      <c r="AO27" s="63" t="e">
        <f>#REF!</f>
        <v>#REF!</v>
      </c>
      <c r="AP27" s="56" t="e">
        <f>#REF!</f>
        <v>#REF!</v>
      </c>
      <c r="AQ27" s="56" t="e">
        <f>#REF!</f>
        <v>#REF!</v>
      </c>
      <c r="AR27" s="56" t="e">
        <f>#REF!</f>
        <v>#REF!</v>
      </c>
      <c r="AS27" s="63" t="e">
        <f>#REF!</f>
        <v>#REF!</v>
      </c>
      <c r="AT27" s="56">
        <f>Tabela13410[[#This Row],[Coluna79]]</f>
        <v>4</v>
      </c>
      <c r="AU27" s="56">
        <f>Tabela13410[[#This Row],[REALIZADO]]</f>
        <v>0</v>
      </c>
      <c r="AV27" s="56">
        <f>Tabela13410[[#This Row],[SALDO]]</f>
        <v>-4</v>
      </c>
      <c r="AW27" s="63">
        <f>Tabela13410[[#This Row],[%]]</f>
        <v>0</v>
      </c>
      <c r="AX27" s="56" t="e">
        <f>#REF!</f>
        <v>#REF!</v>
      </c>
      <c r="AY27" s="125" t="e">
        <f>#REF!</f>
        <v>#REF!</v>
      </c>
      <c r="AZ27" s="125" t="e">
        <f>#REF!</f>
        <v>#REF!</v>
      </c>
      <c r="BA27" s="126" t="e">
        <f>#REF!</f>
        <v>#REF!</v>
      </c>
      <c r="BB27" s="123" t="e">
        <f>#REF!</f>
        <v>#REF!</v>
      </c>
      <c r="BC27" s="56" t="e">
        <f>#REF!</f>
        <v>#REF!</v>
      </c>
      <c r="BD27" s="56" t="e">
        <f>#REF!</f>
        <v>#REF!</v>
      </c>
      <c r="BE27" s="64" t="e">
        <f>#REF!</f>
        <v>#REF!</v>
      </c>
    </row>
    <row r="28" spans="1:57" x14ac:dyDescent="0.25">
      <c r="A28" s="62" t="s">
        <v>13</v>
      </c>
      <c r="B28" s="56" t="e">
        <f>#REF!</f>
        <v>#REF!</v>
      </c>
      <c r="C28" s="56" t="e">
        <f>#REF!</f>
        <v>#REF!</v>
      </c>
      <c r="D28" s="56" t="e">
        <f>#REF!</f>
        <v>#REF!</v>
      </c>
      <c r="E28" s="60" t="e">
        <f>#REF!</f>
        <v>#REF!</v>
      </c>
      <c r="F28" s="56" t="e">
        <f>#REF!</f>
        <v>#REF!</v>
      </c>
      <c r="G28" s="56" t="e">
        <f>#REF!</f>
        <v>#REF!</v>
      </c>
      <c r="H28" s="56" t="e">
        <f>#REF!</f>
        <v>#REF!</v>
      </c>
      <c r="I28" s="60" t="e">
        <f>#REF!</f>
        <v>#REF!</v>
      </c>
      <c r="J28" s="56" t="e">
        <f>#REF!</f>
        <v>#REF!</v>
      </c>
      <c r="K28" s="56" t="e">
        <f>#REF!</f>
        <v>#REF!</v>
      </c>
      <c r="L28" s="56" t="e">
        <f>#REF!</f>
        <v>#REF!</v>
      </c>
      <c r="M28" s="60" t="e">
        <f>#REF!</f>
        <v>#REF!</v>
      </c>
      <c r="N28" s="56" t="e">
        <f>#REF!</f>
        <v>#REF!</v>
      </c>
      <c r="O28" s="56" t="e">
        <f>#REF!</f>
        <v>#REF!</v>
      </c>
      <c r="P28" s="56" t="e">
        <f>#REF!</f>
        <v>#REF!</v>
      </c>
      <c r="Q28" s="60" t="e">
        <f>#REF!</f>
        <v>#REF!</v>
      </c>
      <c r="R28" s="56" t="e">
        <f>#REF!</f>
        <v>#REF!</v>
      </c>
      <c r="S28" s="56" t="e">
        <f>#REF!</f>
        <v>#REF!</v>
      </c>
      <c r="T28" s="56" t="e">
        <f>#REF!</f>
        <v>#REF!</v>
      </c>
      <c r="U28" s="60" t="e">
        <f>#REF!</f>
        <v>#REF!</v>
      </c>
      <c r="V28" s="56" t="e">
        <f>#REF!</f>
        <v>#REF!</v>
      </c>
      <c r="W28" s="56" t="e">
        <f>#REF!</f>
        <v>#REF!</v>
      </c>
      <c r="X28" s="56" t="e">
        <f>#REF!</f>
        <v>#REF!</v>
      </c>
      <c r="Y28" s="57" t="e">
        <f>#REF!</f>
        <v>#REF!</v>
      </c>
      <c r="Z28" s="56" t="e">
        <f>#REF!</f>
        <v>#REF!</v>
      </c>
      <c r="AA28" s="56" t="e">
        <f>#REF!</f>
        <v>#REF!</v>
      </c>
      <c r="AB28" s="56" t="e">
        <f>#REF!</f>
        <v>#REF!</v>
      </c>
      <c r="AC28" s="60" t="e">
        <f>#REF!</f>
        <v>#REF!</v>
      </c>
      <c r="AD28" s="56" t="e">
        <f>#REF!</f>
        <v>#REF!</v>
      </c>
      <c r="AE28" s="56" t="e">
        <f>#REF!</f>
        <v>#REF!</v>
      </c>
      <c r="AF28" s="56" t="e">
        <f>#REF!</f>
        <v>#REF!</v>
      </c>
      <c r="AG28" s="60" t="e">
        <f>#REF!</f>
        <v>#REF!</v>
      </c>
      <c r="AH28" s="55" t="e">
        <f>#REF!</f>
        <v>#REF!</v>
      </c>
      <c r="AI28" s="55" t="e">
        <f>#REF!</f>
        <v>#REF!</v>
      </c>
      <c r="AJ28" s="55" t="e">
        <f>#REF!</f>
        <v>#REF!</v>
      </c>
      <c r="AK28" s="55" t="e">
        <f>#REF!</f>
        <v>#REF!</v>
      </c>
      <c r="AL28" s="56" t="e">
        <f>#REF!</f>
        <v>#REF!</v>
      </c>
      <c r="AM28" s="56" t="e">
        <f>#REF!</f>
        <v>#REF!</v>
      </c>
      <c r="AN28" s="56" t="e">
        <f>#REF!</f>
        <v>#REF!</v>
      </c>
      <c r="AO28" s="60" t="e">
        <f>#REF!</f>
        <v>#REF!</v>
      </c>
      <c r="AP28" s="56" t="e">
        <f>#REF!</f>
        <v>#REF!</v>
      </c>
      <c r="AQ28" s="56" t="e">
        <f>#REF!</f>
        <v>#REF!</v>
      </c>
      <c r="AR28" s="56" t="e">
        <f>#REF!</f>
        <v>#REF!</v>
      </c>
      <c r="AS28" s="60" t="e">
        <f>#REF!</f>
        <v>#REF!</v>
      </c>
      <c r="AT28" s="56">
        <f>Tabela13410[[#This Row],[Coluna79]]</f>
        <v>0</v>
      </c>
      <c r="AU28" s="56">
        <f>Tabela13410[[#This Row],[REALIZADO]]</f>
        <v>0</v>
      </c>
      <c r="AV28" s="56">
        <f>Tabela13410[[#This Row],[SALDO]]</f>
        <v>0</v>
      </c>
      <c r="AW28" s="60" t="str">
        <f>Tabela13410[[#This Row],[%]]</f>
        <v>SEM META</v>
      </c>
      <c r="AX28" s="56" t="e">
        <f>#REF!</f>
        <v>#REF!</v>
      </c>
      <c r="AY28" s="125" t="e">
        <f>#REF!</f>
        <v>#REF!</v>
      </c>
      <c r="AZ28" s="125" t="e">
        <f>#REF!</f>
        <v>#REF!</v>
      </c>
      <c r="BA28" s="126" t="e">
        <f>#REF!</f>
        <v>#REF!</v>
      </c>
      <c r="BB28" s="123" t="e">
        <f>#REF!</f>
        <v>#REF!</v>
      </c>
      <c r="BC28" s="56" t="e">
        <f>#REF!</f>
        <v>#REF!</v>
      </c>
      <c r="BD28" s="56" t="e">
        <f>#REF!</f>
        <v>#REF!</v>
      </c>
      <c r="BE28" s="61" t="e">
        <f>#REF!</f>
        <v>#REF!</v>
      </c>
    </row>
    <row r="29" spans="1:57" x14ac:dyDescent="0.25">
      <c r="A29" s="59" t="s">
        <v>72</v>
      </c>
      <c r="B29" s="56" t="e">
        <f>#REF!</f>
        <v>#REF!</v>
      </c>
      <c r="C29" s="56" t="e">
        <f>#REF!</f>
        <v>#REF!</v>
      </c>
      <c r="D29" s="56" t="e">
        <f>#REF!</f>
        <v>#REF!</v>
      </c>
      <c r="E29" s="63" t="e">
        <f>#REF!</f>
        <v>#REF!</v>
      </c>
      <c r="F29" s="56" t="e">
        <f>#REF!</f>
        <v>#REF!</v>
      </c>
      <c r="G29" s="56" t="e">
        <f>#REF!</f>
        <v>#REF!</v>
      </c>
      <c r="H29" s="56" t="e">
        <f>#REF!</f>
        <v>#REF!</v>
      </c>
      <c r="I29" s="63" t="e">
        <f>#REF!</f>
        <v>#REF!</v>
      </c>
      <c r="J29" s="56" t="e">
        <f>#REF!</f>
        <v>#REF!</v>
      </c>
      <c r="K29" s="56" t="e">
        <f>#REF!</f>
        <v>#REF!</v>
      </c>
      <c r="L29" s="56" t="e">
        <f>#REF!</f>
        <v>#REF!</v>
      </c>
      <c r="M29" s="63" t="e">
        <f>#REF!</f>
        <v>#REF!</v>
      </c>
      <c r="N29" s="56" t="e">
        <f>#REF!</f>
        <v>#REF!</v>
      </c>
      <c r="O29" s="56" t="e">
        <f>#REF!</f>
        <v>#REF!</v>
      </c>
      <c r="P29" s="56" t="e">
        <f>#REF!</f>
        <v>#REF!</v>
      </c>
      <c r="Q29" s="63" t="e">
        <f>#REF!</f>
        <v>#REF!</v>
      </c>
      <c r="R29" s="56" t="e">
        <f>#REF!</f>
        <v>#REF!</v>
      </c>
      <c r="S29" s="56" t="e">
        <f>#REF!</f>
        <v>#REF!</v>
      </c>
      <c r="T29" s="56" t="e">
        <f>#REF!</f>
        <v>#REF!</v>
      </c>
      <c r="U29" s="63" t="e">
        <f>#REF!</f>
        <v>#REF!</v>
      </c>
      <c r="V29" s="56" t="e">
        <f>#REF!</f>
        <v>#REF!</v>
      </c>
      <c r="W29" s="56" t="e">
        <f>#REF!</f>
        <v>#REF!</v>
      </c>
      <c r="X29" s="56" t="e">
        <f>#REF!</f>
        <v>#REF!</v>
      </c>
      <c r="Y29" s="57" t="e">
        <f>#REF!</f>
        <v>#REF!</v>
      </c>
      <c r="Z29" s="56" t="e">
        <f>#REF!</f>
        <v>#REF!</v>
      </c>
      <c r="AA29" s="56" t="e">
        <f>#REF!</f>
        <v>#REF!</v>
      </c>
      <c r="AB29" s="56" t="e">
        <f>#REF!</f>
        <v>#REF!</v>
      </c>
      <c r="AC29" s="63" t="e">
        <f>#REF!</f>
        <v>#REF!</v>
      </c>
      <c r="AD29" s="56" t="e">
        <f>#REF!</f>
        <v>#REF!</v>
      </c>
      <c r="AE29" s="56" t="e">
        <f>#REF!</f>
        <v>#REF!</v>
      </c>
      <c r="AF29" s="56" t="e">
        <f>#REF!</f>
        <v>#REF!</v>
      </c>
      <c r="AG29" s="63" t="e">
        <f>#REF!</f>
        <v>#REF!</v>
      </c>
      <c r="AH29" s="55" t="e">
        <f>#REF!</f>
        <v>#REF!</v>
      </c>
      <c r="AI29" s="55" t="e">
        <f>#REF!</f>
        <v>#REF!</v>
      </c>
      <c r="AJ29" s="55" t="e">
        <f>#REF!</f>
        <v>#REF!</v>
      </c>
      <c r="AK29" s="55" t="e">
        <f>#REF!</f>
        <v>#REF!</v>
      </c>
      <c r="AL29" s="56" t="e">
        <f>#REF!</f>
        <v>#REF!</v>
      </c>
      <c r="AM29" s="56" t="e">
        <f>#REF!</f>
        <v>#REF!</v>
      </c>
      <c r="AN29" s="56" t="e">
        <f>#REF!</f>
        <v>#REF!</v>
      </c>
      <c r="AO29" s="63" t="e">
        <f>#REF!</f>
        <v>#REF!</v>
      </c>
      <c r="AP29" s="56" t="e">
        <f>#REF!</f>
        <v>#REF!</v>
      </c>
      <c r="AQ29" s="56" t="e">
        <f>#REF!</f>
        <v>#REF!</v>
      </c>
      <c r="AR29" s="56" t="e">
        <f>#REF!</f>
        <v>#REF!</v>
      </c>
      <c r="AS29" s="63" t="e">
        <f>#REF!</f>
        <v>#REF!</v>
      </c>
      <c r="AT29" s="56">
        <f>Tabela13410[[#This Row],[Coluna79]]</f>
        <v>0</v>
      </c>
      <c r="AU29" s="56">
        <f>Tabela13410[[#This Row],[REALIZADO]]</f>
        <v>0</v>
      </c>
      <c r="AV29" s="56">
        <f>Tabela13410[[#This Row],[SALDO]]</f>
        <v>0</v>
      </c>
      <c r="AW29" s="63" t="str">
        <f>Tabela13410[[#This Row],[%]]</f>
        <v>SEM META</v>
      </c>
      <c r="AX29" s="56" t="e">
        <f>#REF!</f>
        <v>#REF!</v>
      </c>
      <c r="AY29" s="125" t="e">
        <f>#REF!</f>
        <v>#REF!</v>
      </c>
      <c r="AZ29" s="125" t="e">
        <f>#REF!</f>
        <v>#REF!</v>
      </c>
      <c r="BA29" s="126" t="e">
        <f>#REF!</f>
        <v>#REF!</v>
      </c>
      <c r="BB29" s="123" t="e">
        <f>#REF!</f>
        <v>#REF!</v>
      </c>
      <c r="BC29" s="56" t="e">
        <f>#REF!</f>
        <v>#REF!</v>
      </c>
      <c r="BD29" s="56" t="e">
        <f>#REF!</f>
        <v>#REF!</v>
      </c>
      <c r="BE29" s="64" t="e">
        <f>#REF!</f>
        <v>#REF!</v>
      </c>
    </row>
    <row r="30" spans="1:57" x14ac:dyDescent="0.25">
      <c r="A30" s="62" t="s">
        <v>14</v>
      </c>
      <c r="B30" s="56" t="e">
        <f>#REF!</f>
        <v>#REF!</v>
      </c>
      <c r="C30" s="56" t="e">
        <f>#REF!</f>
        <v>#REF!</v>
      </c>
      <c r="D30" s="56" t="e">
        <f>#REF!</f>
        <v>#REF!</v>
      </c>
      <c r="E30" s="60" t="e">
        <f>#REF!</f>
        <v>#REF!</v>
      </c>
      <c r="F30" s="56" t="e">
        <f>#REF!</f>
        <v>#REF!</v>
      </c>
      <c r="G30" s="56" t="e">
        <f>#REF!</f>
        <v>#REF!</v>
      </c>
      <c r="H30" s="56" t="e">
        <f>#REF!</f>
        <v>#REF!</v>
      </c>
      <c r="I30" s="60" t="e">
        <f>#REF!</f>
        <v>#REF!</v>
      </c>
      <c r="J30" s="56" t="e">
        <f>#REF!</f>
        <v>#REF!</v>
      </c>
      <c r="K30" s="56" t="e">
        <f>#REF!</f>
        <v>#REF!</v>
      </c>
      <c r="L30" s="56" t="e">
        <f>#REF!</f>
        <v>#REF!</v>
      </c>
      <c r="M30" s="60" t="e">
        <f>#REF!</f>
        <v>#REF!</v>
      </c>
      <c r="N30" s="56" t="e">
        <f>#REF!</f>
        <v>#REF!</v>
      </c>
      <c r="O30" s="56" t="e">
        <f>#REF!</f>
        <v>#REF!</v>
      </c>
      <c r="P30" s="56" t="e">
        <f>#REF!</f>
        <v>#REF!</v>
      </c>
      <c r="Q30" s="60" t="e">
        <f>#REF!</f>
        <v>#REF!</v>
      </c>
      <c r="R30" s="56" t="e">
        <f>#REF!</f>
        <v>#REF!</v>
      </c>
      <c r="S30" s="56" t="e">
        <f>#REF!</f>
        <v>#REF!</v>
      </c>
      <c r="T30" s="56" t="e">
        <f>#REF!</f>
        <v>#REF!</v>
      </c>
      <c r="U30" s="60" t="e">
        <f>#REF!</f>
        <v>#REF!</v>
      </c>
      <c r="V30" s="56" t="e">
        <f>#REF!</f>
        <v>#REF!</v>
      </c>
      <c r="W30" s="56" t="e">
        <f>#REF!</f>
        <v>#REF!</v>
      </c>
      <c r="X30" s="56" t="e">
        <f>#REF!</f>
        <v>#REF!</v>
      </c>
      <c r="Y30" s="57" t="e">
        <f>#REF!</f>
        <v>#REF!</v>
      </c>
      <c r="Z30" s="56" t="e">
        <f>#REF!</f>
        <v>#REF!</v>
      </c>
      <c r="AA30" s="56" t="e">
        <f>#REF!</f>
        <v>#REF!</v>
      </c>
      <c r="AB30" s="56" t="e">
        <f>#REF!</f>
        <v>#REF!</v>
      </c>
      <c r="AC30" s="60" t="e">
        <f>#REF!</f>
        <v>#REF!</v>
      </c>
      <c r="AD30" s="56" t="e">
        <f>#REF!</f>
        <v>#REF!</v>
      </c>
      <c r="AE30" s="56" t="e">
        <f>#REF!</f>
        <v>#REF!</v>
      </c>
      <c r="AF30" s="56" t="e">
        <f>#REF!</f>
        <v>#REF!</v>
      </c>
      <c r="AG30" s="60" t="e">
        <f>#REF!</f>
        <v>#REF!</v>
      </c>
      <c r="AH30" s="55" t="e">
        <f>#REF!</f>
        <v>#REF!</v>
      </c>
      <c r="AI30" s="55" t="e">
        <f>#REF!</f>
        <v>#REF!</v>
      </c>
      <c r="AJ30" s="55" t="e">
        <f>#REF!</f>
        <v>#REF!</v>
      </c>
      <c r="AK30" s="55" t="e">
        <f>#REF!</f>
        <v>#REF!</v>
      </c>
      <c r="AL30" s="56" t="e">
        <f>#REF!</f>
        <v>#REF!</v>
      </c>
      <c r="AM30" s="56" t="e">
        <f>#REF!</f>
        <v>#REF!</v>
      </c>
      <c r="AN30" s="56" t="e">
        <f>#REF!</f>
        <v>#REF!</v>
      </c>
      <c r="AO30" s="60" t="e">
        <f>#REF!</f>
        <v>#REF!</v>
      </c>
      <c r="AP30" s="56" t="e">
        <f>#REF!</f>
        <v>#REF!</v>
      </c>
      <c r="AQ30" s="56" t="e">
        <f>#REF!</f>
        <v>#REF!</v>
      </c>
      <c r="AR30" s="56" t="e">
        <f>#REF!</f>
        <v>#REF!</v>
      </c>
      <c r="AS30" s="60" t="e">
        <f>#REF!</f>
        <v>#REF!</v>
      </c>
      <c r="AT30" s="56">
        <f>Tabela13410[[#This Row],[Coluna79]]</f>
        <v>5</v>
      </c>
      <c r="AU30" s="56">
        <f>Tabela13410[[#This Row],[REALIZADO]]</f>
        <v>0</v>
      </c>
      <c r="AV30" s="56">
        <f>Tabela13410[[#This Row],[SALDO]]</f>
        <v>-5</v>
      </c>
      <c r="AW30" s="60">
        <f>Tabela13410[[#This Row],[%]]</f>
        <v>0</v>
      </c>
      <c r="AX30" s="56" t="e">
        <f>#REF!</f>
        <v>#REF!</v>
      </c>
      <c r="AY30" s="125" t="e">
        <f>#REF!</f>
        <v>#REF!</v>
      </c>
      <c r="AZ30" s="125" t="e">
        <f>#REF!</f>
        <v>#REF!</v>
      </c>
      <c r="BA30" s="126" t="e">
        <f>#REF!</f>
        <v>#REF!</v>
      </c>
      <c r="BB30" s="123" t="e">
        <f>#REF!</f>
        <v>#REF!</v>
      </c>
      <c r="BC30" s="56" t="e">
        <f>#REF!</f>
        <v>#REF!</v>
      </c>
      <c r="BD30" s="56" t="e">
        <f>#REF!</f>
        <v>#REF!</v>
      </c>
      <c r="BE30" s="61" t="e">
        <f>#REF!</f>
        <v>#REF!</v>
      </c>
    </row>
    <row r="31" spans="1:57" x14ac:dyDescent="0.25">
      <c r="A31" s="59" t="s">
        <v>15</v>
      </c>
      <c r="B31" s="56" t="e">
        <f>#REF!</f>
        <v>#REF!</v>
      </c>
      <c r="C31" s="56" t="e">
        <f>#REF!</f>
        <v>#REF!</v>
      </c>
      <c r="D31" s="56" t="e">
        <f>#REF!</f>
        <v>#REF!</v>
      </c>
      <c r="E31" s="63" t="e">
        <f>#REF!</f>
        <v>#REF!</v>
      </c>
      <c r="F31" s="56" t="e">
        <f>#REF!</f>
        <v>#REF!</v>
      </c>
      <c r="G31" s="56" t="e">
        <f>#REF!</f>
        <v>#REF!</v>
      </c>
      <c r="H31" s="56" t="e">
        <f>#REF!</f>
        <v>#REF!</v>
      </c>
      <c r="I31" s="63" t="e">
        <f>#REF!</f>
        <v>#REF!</v>
      </c>
      <c r="J31" s="56" t="e">
        <f>#REF!</f>
        <v>#REF!</v>
      </c>
      <c r="K31" s="56" t="e">
        <f>#REF!</f>
        <v>#REF!</v>
      </c>
      <c r="L31" s="56" t="e">
        <f>#REF!</f>
        <v>#REF!</v>
      </c>
      <c r="M31" s="63" t="e">
        <f>#REF!</f>
        <v>#REF!</v>
      </c>
      <c r="N31" s="56" t="e">
        <f>#REF!</f>
        <v>#REF!</v>
      </c>
      <c r="O31" s="56" t="e">
        <f>#REF!</f>
        <v>#REF!</v>
      </c>
      <c r="P31" s="56" t="e">
        <f>#REF!</f>
        <v>#REF!</v>
      </c>
      <c r="Q31" s="63" t="e">
        <f>#REF!</f>
        <v>#REF!</v>
      </c>
      <c r="R31" s="56" t="e">
        <f>#REF!</f>
        <v>#REF!</v>
      </c>
      <c r="S31" s="56" t="e">
        <f>#REF!</f>
        <v>#REF!</v>
      </c>
      <c r="T31" s="56" t="e">
        <f>#REF!</f>
        <v>#REF!</v>
      </c>
      <c r="U31" s="63" t="e">
        <f>#REF!</f>
        <v>#REF!</v>
      </c>
      <c r="V31" s="56" t="e">
        <f>#REF!</f>
        <v>#REF!</v>
      </c>
      <c r="W31" s="56" t="e">
        <f>#REF!</f>
        <v>#REF!</v>
      </c>
      <c r="X31" s="56" t="e">
        <f>#REF!</f>
        <v>#REF!</v>
      </c>
      <c r="Y31" s="57" t="e">
        <f>#REF!</f>
        <v>#REF!</v>
      </c>
      <c r="Z31" s="56" t="e">
        <f>#REF!</f>
        <v>#REF!</v>
      </c>
      <c r="AA31" s="56" t="e">
        <f>#REF!</f>
        <v>#REF!</v>
      </c>
      <c r="AB31" s="56" t="e">
        <f>#REF!</f>
        <v>#REF!</v>
      </c>
      <c r="AC31" s="63" t="e">
        <f>#REF!</f>
        <v>#REF!</v>
      </c>
      <c r="AD31" s="56" t="e">
        <f>#REF!</f>
        <v>#REF!</v>
      </c>
      <c r="AE31" s="56" t="e">
        <f>#REF!</f>
        <v>#REF!</v>
      </c>
      <c r="AF31" s="56" t="e">
        <f>#REF!</f>
        <v>#REF!</v>
      </c>
      <c r="AG31" s="63" t="e">
        <f>#REF!</f>
        <v>#REF!</v>
      </c>
      <c r="AH31" s="55" t="e">
        <f>#REF!</f>
        <v>#REF!</v>
      </c>
      <c r="AI31" s="55" t="e">
        <f>#REF!</f>
        <v>#REF!</v>
      </c>
      <c r="AJ31" s="55" t="e">
        <f>#REF!</f>
        <v>#REF!</v>
      </c>
      <c r="AK31" s="55" t="e">
        <f>#REF!</f>
        <v>#REF!</v>
      </c>
      <c r="AL31" s="56" t="e">
        <f>#REF!</f>
        <v>#REF!</v>
      </c>
      <c r="AM31" s="56" t="e">
        <f>#REF!</f>
        <v>#REF!</v>
      </c>
      <c r="AN31" s="56" t="e">
        <f>#REF!</f>
        <v>#REF!</v>
      </c>
      <c r="AO31" s="63" t="e">
        <f>#REF!</f>
        <v>#REF!</v>
      </c>
      <c r="AP31" s="56" t="e">
        <f>#REF!</f>
        <v>#REF!</v>
      </c>
      <c r="AQ31" s="56" t="e">
        <f>#REF!</f>
        <v>#REF!</v>
      </c>
      <c r="AR31" s="56" t="e">
        <f>#REF!</f>
        <v>#REF!</v>
      </c>
      <c r="AS31" s="63" t="e">
        <f>#REF!</f>
        <v>#REF!</v>
      </c>
      <c r="AT31" s="56">
        <f>Tabela13410[[#This Row],[Coluna79]]</f>
        <v>4</v>
      </c>
      <c r="AU31" s="56">
        <f>Tabela13410[[#This Row],[REALIZADO]]</f>
        <v>0</v>
      </c>
      <c r="AV31" s="56">
        <f>Tabela13410[[#This Row],[SALDO]]</f>
        <v>-4</v>
      </c>
      <c r="AW31" s="63">
        <f>Tabela13410[[#This Row],[%]]</f>
        <v>0</v>
      </c>
      <c r="AX31" s="56" t="e">
        <f>#REF!</f>
        <v>#REF!</v>
      </c>
      <c r="AY31" s="125" t="e">
        <f>#REF!</f>
        <v>#REF!</v>
      </c>
      <c r="AZ31" s="125" t="e">
        <f>#REF!</f>
        <v>#REF!</v>
      </c>
      <c r="BA31" s="126" t="e">
        <f>#REF!</f>
        <v>#REF!</v>
      </c>
      <c r="BB31" s="123" t="e">
        <f>#REF!</f>
        <v>#REF!</v>
      </c>
      <c r="BC31" s="56" t="e">
        <f>#REF!</f>
        <v>#REF!</v>
      </c>
      <c r="BD31" s="56" t="e">
        <f>#REF!</f>
        <v>#REF!</v>
      </c>
      <c r="BE31" s="64" t="e">
        <f>#REF!</f>
        <v>#REF!</v>
      </c>
    </row>
    <row r="32" spans="1:57" x14ac:dyDescent="0.25">
      <c r="A32" s="59" t="s">
        <v>16</v>
      </c>
      <c r="B32" s="56" t="e">
        <f>#REF!</f>
        <v>#REF!</v>
      </c>
      <c r="C32" s="56" t="e">
        <f>#REF!</f>
        <v>#REF!</v>
      </c>
      <c r="D32" s="56" t="e">
        <f>#REF!</f>
        <v>#REF!</v>
      </c>
      <c r="E32" s="60" t="e">
        <f>#REF!</f>
        <v>#REF!</v>
      </c>
      <c r="F32" s="56" t="e">
        <f>#REF!</f>
        <v>#REF!</v>
      </c>
      <c r="G32" s="56" t="e">
        <f>#REF!</f>
        <v>#REF!</v>
      </c>
      <c r="H32" s="56" t="e">
        <f>#REF!</f>
        <v>#REF!</v>
      </c>
      <c r="I32" s="60" t="e">
        <f>#REF!</f>
        <v>#REF!</v>
      </c>
      <c r="J32" s="56" t="e">
        <f>#REF!</f>
        <v>#REF!</v>
      </c>
      <c r="K32" s="56" t="e">
        <f>#REF!</f>
        <v>#REF!</v>
      </c>
      <c r="L32" s="56" t="e">
        <f>#REF!</f>
        <v>#REF!</v>
      </c>
      <c r="M32" s="60" t="e">
        <f>#REF!</f>
        <v>#REF!</v>
      </c>
      <c r="N32" s="56" t="e">
        <f>#REF!</f>
        <v>#REF!</v>
      </c>
      <c r="O32" s="56" t="e">
        <f>#REF!</f>
        <v>#REF!</v>
      </c>
      <c r="P32" s="56" t="e">
        <f>#REF!</f>
        <v>#REF!</v>
      </c>
      <c r="Q32" s="60" t="e">
        <f>#REF!</f>
        <v>#REF!</v>
      </c>
      <c r="R32" s="56" t="e">
        <f>#REF!</f>
        <v>#REF!</v>
      </c>
      <c r="S32" s="56" t="e">
        <f>#REF!</f>
        <v>#REF!</v>
      </c>
      <c r="T32" s="56" t="e">
        <f>#REF!</f>
        <v>#REF!</v>
      </c>
      <c r="U32" s="60" t="e">
        <f>#REF!</f>
        <v>#REF!</v>
      </c>
      <c r="V32" s="56" t="e">
        <f>#REF!</f>
        <v>#REF!</v>
      </c>
      <c r="W32" s="56" t="e">
        <f>#REF!</f>
        <v>#REF!</v>
      </c>
      <c r="X32" s="56" t="e">
        <f>#REF!</f>
        <v>#REF!</v>
      </c>
      <c r="Y32" s="57" t="e">
        <f>#REF!</f>
        <v>#REF!</v>
      </c>
      <c r="Z32" s="56" t="e">
        <f>#REF!</f>
        <v>#REF!</v>
      </c>
      <c r="AA32" s="56" t="e">
        <f>#REF!</f>
        <v>#REF!</v>
      </c>
      <c r="AB32" s="56" t="e">
        <f>#REF!</f>
        <v>#REF!</v>
      </c>
      <c r="AC32" s="60" t="e">
        <f>#REF!</f>
        <v>#REF!</v>
      </c>
      <c r="AD32" s="56" t="e">
        <f>#REF!</f>
        <v>#REF!</v>
      </c>
      <c r="AE32" s="56" t="e">
        <f>#REF!</f>
        <v>#REF!</v>
      </c>
      <c r="AF32" s="56" t="e">
        <f>#REF!</f>
        <v>#REF!</v>
      </c>
      <c r="AG32" s="60" t="e">
        <f>#REF!</f>
        <v>#REF!</v>
      </c>
      <c r="AH32" s="55" t="e">
        <f>#REF!</f>
        <v>#REF!</v>
      </c>
      <c r="AI32" s="55" t="e">
        <f>#REF!</f>
        <v>#REF!</v>
      </c>
      <c r="AJ32" s="55" t="e">
        <f>#REF!</f>
        <v>#REF!</v>
      </c>
      <c r="AK32" s="55" t="e">
        <f>#REF!</f>
        <v>#REF!</v>
      </c>
      <c r="AL32" s="56" t="e">
        <f>#REF!</f>
        <v>#REF!</v>
      </c>
      <c r="AM32" s="56" t="e">
        <f>#REF!</f>
        <v>#REF!</v>
      </c>
      <c r="AN32" s="56" t="e">
        <f>#REF!</f>
        <v>#REF!</v>
      </c>
      <c r="AO32" s="60" t="e">
        <f>#REF!</f>
        <v>#REF!</v>
      </c>
      <c r="AP32" s="56" t="e">
        <f>#REF!</f>
        <v>#REF!</v>
      </c>
      <c r="AQ32" s="56" t="e">
        <f>#REF!</f>
        <v>#REF!</v>
      </c>
      <c r="AR32" s="56" t="e">
        <f>#REF!</f>
        <v>#REF!</v>
      </c>
      <c r="AS32" s="60" t="e">
        <f>#REF!</f>
        <v>#REF!</v>
      </c>
      <c r="AT32" s="56">
        <f>Tabela13410[[#This Row],[Coluna79]]</f>
        <v>0</v>
      </c>
      <c r="AU32" s="56">
        <f>Tabela13410[[#This Row],[REALIZADO]]</f>
        <v>0</v>
      </c>
      <c r="AV32" s="56">
        <f>Tabela13410[[#This Row],[SALDO]]</f>
        <v>0</v>
      </c>
      <c r="AW32" s="60" t="str">
        <f>Tabela13410[[#This Row],[%]]</f>
        <v>SEM META</v>
      </c>
      <c r="AX32" s="56" t="e">
        <f>#REF!</f>
        <v>#REF!</v>
      </c>
      <c r="AY32" s="125" t="e">
        <f>#REF!</f>
        <v>#REF!</v>
      </c>
      <c r="AZ32" s="125" t="e">
        <f>#REF!</f>
        <v>#REF!</v>
      </c>
      <c r="BA32" s="126" t="e">
        <f>#REF!</f>
        <v>#REF!</v>
      </c>
      <c r="BB32" s="123" t="e">
        <f>#REF!</f>
        <v>#REF!</v>
      </c>
      <c r="BC32" s="56" t="e">
        <f>#REF!</f>
        <v>#REF!</v>
      </c>
      <c r="BD32" s="56" t="e">
        <f>#REF!</f>
        <v>#REF!</v>
      </c>
      <c r="BE32" s="61" t="e">
        <f>#REF!</f>
        <v>#REF!</v>
      </c>
    </row>
    <row r="33" spans="1:57" x14ac:dyDescent="0.25">
      <c r="A33" s="62" t="s">
        <v>17</v>
      </c>
      <c r="B33" s="56" t="e">
        <f>#REF!</f>
        <v>#REF!</v>
      </c>
      <c r="C33" s="56" t="e">
        <f>#REF!</f>
        <v>#REF!</v>
      </c>
      <c r="D33" s="56" t="e">
        <f>#REF!</f>
        <v>#REF!</v>
      </c>
      <c r="E33" s="63" t="e">
        <f>#REF!</f>
        <v>#REF!</v>
      </c>
      <c r="F33" s="56" t="e">
        <f>#REF!</f>
        <v>#REF!</v>
      </c>
      <c r="G33" s="56" t="e">
        <f>#REF!</f>
        <v>#REF!</v>
      </c>
      <c r="H33" s="56" t="e">
        <f>#REF!</f>
        <v>#REF!</v>
      </c>
      <c r="I33" s="63" t="e">
        <f>#REF!</f>
        <v>#REF!</v>
      </c>
      <c r="J33" s="56" t="e">
        <f>#REF!</f>
        <v>#REF!</v>
      </c>
      <c r="K33" s="56" t="e">
        <f>#REF!</f>
        <v>#REF!</v>
      </c>
      <c r="L33" s="56" t="e">
        <f>#REF!</f>
        <v>#REF!</v>
      </c>
      <c r="M33" s="63" t="e">
        <f>#REF!</f>
        <v>#REF!</v>
      </c>
      <c r="N33" s="56" t="e">
        <f>#REF!</f>
        <v>#REF!</v>
      </c>
      <c r="O33" s="56" t="e">
        <f>#REF!</f>
        <v>#REF!</v>
      </c>
      <c r="P33" s="56" t="e">
        <f>#REF!</f>
        <v>#REF!</v>
      </c>
      <c r="Q33" s="63" t="e">
        <f>#REF!</f>
        <v>#REF!</v>
      </c>
      <c r="R33" s="56" t="e">
        <f>#REF!</f>
        <v>#REF!</v>
      </c>
      <c r="S33" s="56" t="e">
        <f>#REF!</f>
        <v>#REF!</v>
      </c>
      <c r="T33" s="56" t="e">
        <f>#REF!</f>
        <v>#REF!</v>
      </c>
      <c r="U33" s="63" t="e">
        <f>#REF!</f>
        <v>#REF!</v>
      </c>
      <c r="V33" s="56" t="e">
        <f>#REF!</f>
        <v>#REF!</v>
      </c>
      <c r="W33" s="56" t="e">
        <f>#REF!</f>
        <v>#REF!</v>
      </c>
      <c r="X33" s="56" t="e">
        <f>#REF!</f>
        <v>#REF!</v>
      </c>
      <c r="Y33" s="57" t="e">
        <f>#REF!</f>
        <v>#REF!</v>
      </c>
      <c r="Z33" s="56" t="e">
        <f>#REF!</f>
        <v>#REF!</v>
      </c>
      <c r="AA33" s="56" t="e">
        <f>#REF!</f>
        <v>#REF!</v>
      </c>
      <c r="AB33" s="56" t="e">
        <f>#REF!</f>
        <v>#REF!</v>
      </c>
      <c r="AC33" s="63" t="e">
        <f>#REF!</f>
        <v>#REF!</v>
      </c>
      <c r="AD33" s="56" t="e">
        <f>#REF!</f>
        <v>#REF!</v>
      </c>
      <c r="AE33" s="56" t="e">
        <f>#REF!</f>
        <v>#REF!</v>
      </c>
      <c r="AF33" s="56" t="e">
        <f>#REF!</f>
        <v>#REF!</v>
      </c>
      <c r="AG33" s="63" t="e">
        <f>#REF!</f>
        <v>#REF!</v>
      </c>
      <c r="AH33" s="55" t="e">
        <f>#REF!</f>
        <v>#REF!</v>
      </c>
      <c r="AI33" s="55" t="e">
        <f>#REF!</f>
        <v>#REF!</v>
      </c>
      <c r="AJ33" s="55" t="e">
        <f>#REF!</f>
        <v>#REF!</v>
      </c>
      <c r="AK33" s="55" t="e">
        <f>#REF!</f>
        <v>#REF!</v>
      </c>
      <c r="AL33" s="56" t="e">
        <f>#REF!</f>
        <v>#REF!</v>
      </c>
      <c r="AM33" s="56" t="e">
        <f>#REF!</f>
        <v>#REF!</v>
      </c>
      <c r="AN33" s="56" t="e">
        <f>#REF!</f>
        <v>#REF!</v>
      </c>
      <c r="AO33" s="63" t="e">
        <f>#REF!</f>
        <v>#REF!</v>
      </c>
      <c r="AP33" s="56" t="e">
        <f>#REF!</f>
        <v>#REF!</v>
      </c>
      <c r="AQ33" s="56" t="e">
        <f>#REF!</f>
        <v>#REF!</v>
      </c>
      <c r="AR33" s="56" t="e">
        <f>#REF!</f>
        <v>#REF!</v>
      </c>
      <c r="AS33" s="63" t="e">
        <f>#REF!</f>
        <v>#REF!</v>
      </c>
      <c r="AT33" s="56">
        <f>Tabela13410[[#This Row],[Coluna79]]</f>
        <v>0</v>
      </c>
      <c r="AU33" s="56">
        <f>Tabela13410[[#This Row],[REALIZADO]]</f>
        <v>0</v>
      </c>
      <c r="AV33" s="56">
        <f>Tabela13410[[#This Row],[SALDO]]</f>
        <v>0</v>
      </c>
      <c r="AW33" s="63" t="str">
        <f>Tabela13410[[#This Row],[%]]</f>
        <v>SEM META</v>
      </c>
      <c r="AX33" s="56" t="e">
        <f>#REF!</f>
        <v>#REF!</v>
      </c>
      <c r="AY33" s="125" t="e">
        <f>#REF!</f>
        <v>#REF!</v>
      </c>
      <c r="AZ33" s="125" t="e">
        <f>#REF!</f>
        <v>#REF!</v>
      </c>
      <c r="BA33" s="126" t="e">
        <f>#REF!</f>
        <v>#REF!</v>
      </c>
      <c r="BB33" s="123" t="e">
        <f>#REF!</f>
        <v>#REF!</v>
      </c>
      <c r="BC33" s="56" t="e">
        <f>#REF!</f>
        <v>#REF!</v>
      </c>
      <c r="BD33" s="56" t="e">
        <f>#REF!</f>
        <v>#REF!</v>
      </c>
      <c r="BE33" s="64" t="e">
        <f>#REF!</f>
        <v>#REF!</v>
      </c>
    </row>
    <row r="34" spans="1:57" x14ac:dyDescent="0.25">
      <c r="A34" s="62" t="s">
        <v>53</v>
      </c>
      <c r="B34" s="56" t="e">
        <f>#REF!</f>
        <v>#REF!</v>
      </c>
      <c r="C34" s="56" t="e">
        <f>#REF!</f>
        <v>#REF!</v>
      </c>
      <c r="D34" s="56" t="e">
        <f>#REF!</f>
        <v>#REF!</v>
      </c>
      <c r="E34" s="60" t="e">
        <f>#REF!</f>
        <v>#REF!</v>
      </c>
      <c r="F34" s="56" t="e">
        <f>#REF!</f>
        <v>#REF!</v>
      </c>
      <c r="G34" s="56" t="e">
        <f>#REF!</f>
        <v>#REF!</v>
      </c>
      <c r="H34" s="56" t="e">
        <f>#REF!</f>
        <v>#REF!</v>
      </c>
      <c r="I34" s="60" t="e">
        <f>#REF!</f>
        <v>#REF!</v>
      </c>
      <c r="J34" s="56" t="e">
        <f>#REF!</f>
        <v>#REF!</v>
      </c>
      <c r="K34" s="56" t="e">
        <f>#REF!</f>
        <v>#REF!</v>
      </c>
      <c r="L34" s="56" t="e">
        <f>#REF!</f>
        <v>#REF!</v>
      </c>
      <c r="M34" s="60" t="e">
        <f>#REF!</f>
        <v>#REF!</v>
      </c>
      <c r="N34" s="56" t="e">
        <f>#REF!</f>
        <v>#REF!</v>
      </c>
      <c r="O34" s="56" t="e">
        <f>#REF!</f>
        <v>#REF!</v>
      </c>
      <c r="P34" s="56" t="e">
        <f>#REF!</f>
        <v>#REF!</v>
      </c>
      <c r="Q34" s="60" t="e">
        <f>#REF!</f>
        <v>#REF!</v>
      </c>
      <c r="R34" s="56" t="e">
        <f>#REF!</f>
        <v>#REF!</v>
      </c>
      <c r="S34" s="56" t="e">
        <f>#REF!</f>
        <v>#REF!</v>
      </c>
      <c r="T34" s="56" t="e">
        <f>#REF!</f>
        <v>#REF!</v>
      </c>
      <c r="U34" s="60" t="e">
        <f>#REF!</f>
        <v>#REF!</v>
      </c>
      <c r="V34" s="56" t="e">
        <f>#REF!</f>
        <v>#REF!</v>
      </c>
      <c r="W34" s="56" t="e">
        <f>#REF!</f>
        <v>#REF!</v>
      </c>
      <c r="X34" s="56" t="e">
        <f>#REF!</f>
        <v>#REF!</v>
      </c>
      <c r="Y34" s="57" t="e">
        <f>#REF!</f>
        <v>#REF!</v>
      </c>
      <c r="Z34" s="56" t="e">
        <f>#REF!</f>
        <v>#REF!</v>
      </c>
      <c r="AA34" s="56" t="e">
        <f>#REF!</f>
        <v>#REF!</v>
      </c>
      <c r="AB34" s="56" t="e">
        <f>#REF!</f>
        <v>#REF!</v>
      </c>
      <c r="AC34" s="60" t="e">
        <f>#REF!</f>
        <v>#REF!</v>
      </c>
      <c r="AD34" s="56" t="e">
        <f>#REF!</f>
        <v>#REF!</v>
      </c>
      <c r="AE34" s="56" t="e">
        <f>#REF!</f>
        <v>#REF!</v>
      </c>
      <c r="AF34" s="56" t="e">
        <f>#REF!</f>
        <v>#REF!</v>
      </c>
      <c r="AG34" s="60" t="e">
        <f>#REF!</f>
        <v>#REF!</v>
      </c>
      <c r="AH34" s="55" t="e">
        <f>#REF!</f>
        <v>#REF!</v>
      </c>
      <c r="AI34" s="55" t="e">
        <f>#REF!</f>
        <v>#REF!</v>
      </c>
      <c r="AJ34" s="55" t="e">
        <f>#REF!</f>
        <v>#REF!</v>
      </c>
      <c r="AK34" s="55" t="e">
        <f>#REF!</f>
        <v>#REF!</v>
      </c>
      <c r="AL34" s="56" t="e">
        <f>#REF!</f>
        <v>#REF!</v>
      </c>
      <c r="AM34" s="56" t="e">
        <f>#REF!</f>
        <v>#REF!</v>
      </c>
      <c r="AN34" s="56" t="e">
        <f>#REF!</f>
        <v>#REF!</v>
      </c>
      <c r="AO34" s="60" t="e">
        <f>#REF!</f>
        <v>#REF!</v>
      </c>
      <c r="AP34" s="56" t="e">
        <f>#REF!</f>
        <v>#REF!</v>
      </c>
      <c r="AQ34" s="56" t="e">
        <f>#REF!</f>
        <v>#REF!</v>
      </c>
      <c r="AR34" s="56" t="e">
        <f>#REF!</f>
        <v>#REF!</v>
      </c>
      <c r="AS34" s="60" t="e">
        <f>#REF!</f>
        <v>#REF!</v>
      </c>
      <c r="AT34" s="56">
        <f>Tabela13410[[#This Row],[Coluna79]]</f>
        <v>3</v>
      </c>
      <c r="AU34" s="56">
        <f>Tabela13410[[#This Row],[REALIZADO]]</f>
        <v>0</v>
      </c>
      <c r="AV34" s="56">
        <f>Tabela13410[[#This Row],[SALDO]]</f>
        <v>-3</v>
      </c>
      <c r="AW34" s="60">
        <f>Tabela13410[[#This Row],[%]]</f>
        <v>0</v>
      </c>
      <c r="AX34" s="56" t="e">
        <f>#REF!</f>
        <v>#REF!</v>
      </c>
      <c r="AY34" s="125" t="e">
        <f>#REF!</f>
        <v>#REF!</v>
      </c>
      <c r="AZ34" s="125" t="e">
        <f>#REF!</f>
        <v>#REF!</v>
      </c>
      <c r="BA34" s="126" t="e">
        <f>#REF!</f>
        <v>#REF!</v>
      </c>
      <c r="BB34" s="123" t="e">
        <f>#REF!</f>
        <v>#REF!</v>
      </c>
      <c r="BC34" s="56" t="e">
        <f>#REF!</f>
        <v>#REF!</v>
      </c>
      <c r="BD34" s="56" t="e">
        <f>#REF!</f>
        <v>#REF!</v>
      </c>
      <c r="BE34" s="61" t="e">
        <f>#REF!</f>
        <v>#REF!</v>
      </c>
    </row>
    <row r="35" spans="1:57" x14ac:dyDescent="0.25">
      <c r="A35" s="59" t="s">
        <v>18</v>
      </c>
      <c r="B35" s="56" t="e">
        <f>#REF!</f>
        <v>#REF!</v>
      </c>
      <c r="C35" s="56" t="e">
        <f>#REF!</f>
        <v>#REF!</v>
      </c>
      <c r="D35" s="56" t="e">
        <f>#REF!</f>
        <v>#REF!</v>
      </c>
      <c r="E35" s="63" t="e">
        <f>#REF!</f>
        <v>#REF!</v>
      </c>
      <c r="F35" s="56" t="e">
        <f>#REF!</f>
        <v>#REF!</v>
      </c>
      <c r="G35" s="56" t="e">
        <f>#REF!</f>
        <v>#REF!</v>
      </c>
      <c r="H35" s="56" t="e">
        <f>#REF!</f>
        <v>#REF!</v>
      </c>
      <c r="I35" s="63" t="e">
        <f>#REF!</f>
        <v>#REF!</v>
      </c>
      <c r="J35" s="56" t="e">
        <f>#REF!</f>
        <v>#REF!</v>
      </c>
      <c r="K35" s="56" t="e">
        <f>#REF!</f>
        <v>#REF!</v>
      </c>
      <c r="L35" s="56" t="e">
        <f>#REF!</f>
        <v>#REF!</v>
      </c>
      <c r="M35" s="63" t="e">
        <f>#REF!</f>
        <v>#REF!</v>
      </c>
      <c r="N35" s="56" t="e">
        <f>#REF!</f>
        <v>#REF!</v>
      </c>
      <c r="O35" s="56" t="e">
        <f>#REF!</f>
        <v>#REF!</v>
      </c>
      <c r="P35" s="56" t="e">
        <f>#REF!</f>
        <v>#REF!</v>
      </c>
      <c r="Q35" s="63" t="e">
        <f>#REF!</f>
        <v>#REF!</v>
      </c>
      <c r="R35" s="56" t="e">
        <f>#REF!</f>
        <v>#REF!</v>
      </c>
      <c r="S35" s="56" t="e">
        <f>#REF!</f>
        <v>#REF!</v>
      </c>
      <c r="T35" s="56" t="e">
        <f>#REF!</f>
        <v>#REF!</v>
      </c>
      <c r="U35" s="63" t="e">
        <f>#REF!</f>
        <v>#REF!</v>
      </c>
      <c r="V35" s="56" t="e">
        <f>#REF!</f>
        <v>#REF!</v>
      </c>
      <c r="W35" s="56" t="e">
        <f>#REF!</f>
        <v>#REF!</v>
      </c>
      <c r="X35" s="56" t="e">
        <f>#REF!</f>
        <v>#REF!</v>
      </c>
      <c r="Y35" s="57" t="e">
        <f>#REF!</f>
        <v>#REF!</v>
      </c>
      <c r="Z35" s="56" t="e">
        <f>#REF!</f>
        <v>#REF!</v>
      </c>
      <c r="AA35" s="56" t="e">
        <f>#REF!</f>
        <v>#REF!</v>
      </c>
      <c r="AB35" s="56" t="e">
        <f>#REF!</f>
        <v>#REF!</v>
      </c>
      <c r="AC35" s="63" t="e">
        <f>#REF!</f>
        <v>#REF!</v>
      </c>
      <c r="AD35" s="56" t="e">
        <f>#REF!</f>
        <v>#REF!</v>
      </c>
      <c r="AE35" s="56" t="e">
        <f>#REF!</f>
        <v>#REF!</v>
      </c>
      <c r="AF35" s="56" t="e">
        <f>#REF!</f>
        <v>#REF!</v>
      </c>
      <c r="AG35" s="63" t="e">
        <f>#REF!</f>
        <v>#REF!</v>
      </c>
      <c r="AH35" s="55" t="e">
        <f>#REF!</f>
        <v>#REF!</v>
      </c>
      <c r="AI35" s="55" t="e">
        <f>#REF!</f>
        <v>#REF!</v>
      </c>
      <c r="AJ35" s="55" t="e">
        <f>#REF!</f>
        <v>#REF!</v>
      </c>
      <c r="AK35" s="55" t="e">
        <f>#REF!</f>
        <v>#REF!</v>
      </c>
      <c r="AL35" s="56" t="e">
        <f>#REF!</f>
        <v>#REF!</v>
      </c>
      <c r="AM35" s="56" t="e">
        <f>#REF!</f>
        <v>#REF!</v>
      </c>
      <c r="AN35" s="56" t="e">
        <f>#REF!</f>
        <v>#REF!</v>
      </c>
      <c r="AO35" s="63" t="e">
        <f>#REF!</f>
        <v>#REF!</v>
      </c>
      <c r="AP35" s="56" t="e">
        <f>#REF!</f>
        <v>#REF!</v>
      </c>
      <c r="AQ35" s="56" t="e">
        <f>#REF!</f>
        <v>#REF!</v>
      </c>
      <c r="AR35" s="56" t="e">
        <f>#REF!</f>
        <v>#REF!</v>
      </c>
      <c r="AS35" s="63" t="e">
        <f>#REF!</f>
        <v>#REF!</v>
      </c>
      <c r="AT35" s="56">
        <f>Tabela13410[[#This Row],[Coluna79]]</f>
        <v>0</v>
      </c>
      <c r="AU35" s="56">
        <f>Tabela13410[[#This Row],[REALIZADO]]</f>
        <v>0</v>
      </c>
      <c r="AV35" s="56">
        <f>Tabela13410[[#This Row],[SALDO]]</f>
        <v>0</v>
      </c>
      <c r="AW35" s="63" t="str">
        <f>Tabela13410[[#This Row],[%]]</f>
        <v>SEM META</v>
      </c>
      <c r="AX35" s="56" t="e">
        <f>#REF!</f>
        <v>#REF!</v>
      </c>
      <c r="AY35" s="125" t="e">
        <f>#REF!</f>
        <v>#REF!</v>
      </c>
      <c r="AZ35" s="125" t="e">
        <f>#REF!</f>
        <v>#REF!</v>
      </c>
      <c r="BA35" s="126" t="e">
        <f>#REF!</f>
        <v>#REF!</v>
      </c>
      <c r="BB35" s="123" t="e">
        <f>#REF!</f>
        <v>#REF!</v>
      </c>
      <c r="BC35" s="56" t="e">
        <f>#REF!</f>
        <v>#REF!</v>
      </c>
      <c r="BD35" s="56" t="e">
        <f>#REF!</f>
        <v>#REF!</v>
      </c>
      <c r="BE35" s="64" t="e">
        <f>#REF!</f>
        <v>#REF!</v>
      </c>
    </row>
    <row r="36" spans="1:57" x14ac:dyDescent="0.25">
      <c r="A36" s="59" t="s">
        <v>54</v>
      </c>
      <c r="B36" s="56" t="e">
        <f>#REF!</f>
        <v>#REF!</v>
      </c>
      <c r="C36" s="56" t="e">
        <f>#REF!</f>
        <v>#REF!</v>
      </c>
      <c r="D36" s="56" t="e">
        <f>#REF!</f>
        <v>#REF!</v>
      </c>
      <c r="E36" s="60" t="e">
        <f>#REF!</f>
        <v>#REF!</v>
      </c>
      <c r="F36" s="56" t="e">
        <f>#REF!</f>
        <v>#REF!</v>
      </c>
      <c r="G36" s="56" t="e">
        <f>#REF!</f>
        <v>#REF!</v>
      </c>
      <c r="H36" s="56" t="e">
        <f>#REF!</f>
        <v>#REF!</v>
      </c>
      <c r="I36" s="60" t="e">
        <f>#REF!</f>
        <v>#REF!</v>
      </c>
      <c r="J36" s="56" t="e">
        <f>#REF!</f>
        <v>#REF!</v>
      </c>
      <c r="K36" s="56" t="e">
        <f>#REF!</f>
        <v>#REF!</v>
      </c>
      <c r="L36" s="56" t="e">
        <f>#REF!</f>
        <v>#REF!</v>
      </c>
      <c r="M36" s="60" t="e">
        <f>#REF!</f>
        <v>#REF!</v>
      </c>
      <c r="N36" s="56" t="e">
        <f>#REF!</f>
        <v>#REF!</v>
      </c>
      <c r="O36" s="56" t="e">
        <f>#REF!</f>
        <v>#REF!</v>
      </c>
      <c r="P36" s="56" t="e">
        <f>#REF!</f>
        <v>#REF!</v>
      </c>
      <c r="Q36" s="60" t="e">
        <f>#REF!</f>
        <v>#REF!</v>
      </c>
      <c r="R36" s="56" t="e">
        <f>#REF!</f>
        <v>#REF!</v>
      </c>
      <c r="S36" s="56" t="e">
        <f>#REF!</f>
        <v>#REF!</v>
      </c>
      <c r="T36" s="56" t="e">
        <f>#REF!</f>
        <v>#REF!</v>
      </c>
      <c r="U36" s="60" t="e">
        <f>#REF!</f>
        <v>#REF!</v>
      </c>
      <c r="V36" s="56" t="e">
        <f>#REF!</f>
        <v>#REF!</v>
      </c>
      <c r="W36" s="56" t="e">
        <f>#REF!</f>
        <v>#REF!</v>
      </c>
      <c r="X36" s="56" t="e">
        <f>#REF!</f>
        <v>#REF!</v>
      </c>
      <c r="Y36" s="57" t="e">
        <f>#REF!</f>
        <v>#REF!</v>
      </c>
      <c r="Z36" s="56" t="e">
        <f>#REF!</f>
        <v>#REF!</v>
      </c>
      <c r="AA36" s="56" t="e">
        <f>#REF!</f>
        <v>#REF!</v>
      </c>
      <c r="AB36" s="56" t="e">
        <f>#REF!</f>
        <v>#REF!</v>
      </c>
      <c r="AC36" s="60" t="e">
        <f>#REF!</f>
        <v>#REF!</v>
      </c>
      <c r="AD36" s="56" t="e">
        <f>#REF!</f>
        <v>#REF!</v>
      </c>
      <c r="AE36" s="56" t="e">
        <f>#REF!</f>
        <v>#REF!</v>
      </c>
      <c r="AF36" s="56" t="e">
        <f>#REF!</f>
        <v>#REF!</v>
      </c>
      <c r="AG36" s="60" t="e">
        <f>#REF!</f>
        <v>#REF!</v>
      </c>
      <c r="AH36" s="55" t="e">
        <f>#REF!</f>
        <v>#REF!</v>
      </c>
      <c r="AI36" s="55" t="e">
        <f>#REF!</f>
        <v>#REF!</v>
      </c>
      <c r="AJ36" s="55" t="e">
        <f>#REF!</f>
        <v>#REF!</v>
      </c>
      <c r="AK36" s="55" t="e">
        <f>#REF!</f>
        <v>#REF!</v>
      </c>
      <c r="AL36" s="56" t="e">
        <f>#REF!</f>
        <v>#REF!</v>
      </c>
      <c r="AM36" s="56" t="e">
        <f>#REF!</f>
        <v>#REF!</v>
      </c>
      <c r="AN36" s="56" t="e">
        <f>#REF!</f>
        <v>#REF!</v>
      </c>
      <c r="AO36" s="60" t="e">
        <f>#REF!</f>
        <v>#REF!</v>
      </c>
      <c r="AP36" s="56" t="e">
        <f>#REF!</f>
        <v>#REF!</v>
      </c>
      <c r="AQ36" s="56" t="e">
        <f>#REF!</f>
        <v>#REF!</v>
      </c>
      <c r="AR36" s="56" t="e">
        <f>#REF!</f>
        <v>#REF!</v>
      </c>
      <c r="AS36" s="60" t="e">
        <f>#REF!</f>
        <v>#REF!</v>
      </c>
      <c r="AT36" s="56">
        <f>Tabela13410[[#This Row],[Coluna79]]</f>
        <v>4</v>
      </c>
      <c r="AU36" s="56">
        <f>Tabela13410[[#This Row],[REALIZADO]]</f>
        <v>0</v>
      </c>
      <c r="AV36" s="56">
        <f>Tabela13410[[#This Row],[SALDO]]</f>
        <v>-4</v>
      </c>
      <c r="AW36" s="60">
        <f>Tabela13410[[#This Row],[%]]</f>
        <v>0</v>
      </c>
      <c r="AX36" s="56" t="e">
        <f>#REF!</f>
        <v>#REF!</v>
      </c>
      <c r="AY36" s="125" t="e">
        <f>#REF!</f>
        <v>#REF!</v>
      </c>
      <c r="AZ36" s="125" t="e">
        <f>#REF!</f>
        <v>#REF!</v>
      </c>
      <c r="BA36" s="126" t="e">
        <f>#REF!</f>
        <v>#REF!</v>
      </c>
      <c r="BB36" s="123" t="e">
        <f>#REF!</f>
        <v>#REF!</v>
      </c>
      <c r="BC36" s="56" t="e">
        <f>#REF!</f>
        <v>#REF!</v>
      </c>
      <c r="BD36" s="56" t="e">
        <f>#REF!</f>
        <v>#REF!</v>
      </c>
      <c r="BE36" s="61" t="e">
        <f>#REF!</f>
        <v>#REF!</v>
      </c>
    </row>
    <row r="37" spans="1:57" x14ac:dyDescent="0.25">
      <c r="A37" s="62" t="s">
        <v>55</v>
      </c>
      <c r="B37" s="56" t="e">
        <f>#REF!</f>
        <v>#REF!</v>
      </c>
      <c r="C37" s="56" t="e">
        <f>#REF!</f>
        <v>#REF!</v>
      </c>
      <c r="D37" s="56" t="e">
        <f>#REF!</f>
        <v>#REF!</v>
      </c>
      <c r="E37" s="63" t="e">
        <f>#REF!</f>
        <v>#REF!</v>
      </c>
      <c r="F37" s="56" t="e">
        <f>#REF!</f>
        <v>#REF!</v>
      </c>
      <c r="G37" s="56" t="e">
        <f>#REF!</f>
        <v>#REF!</v>
      </c>
      <c r="H37" s="56" t="e">
        <f>#REF!</f>
        <v>#REF!</v>
      </c>
      <c r="I37" s="63" t="e">
        <f>#REF!</f>
        <v>#REF!</v>
      </c>
      <c r="J37" s="56" t="e">
        <f>#REF!</f>
        <v>#REF!</v>
      </c>
      <c r="K37" s="56" t="e">
        <f>#REF!</f>
        <v>#REF!</v>
      </c>
      <c r="L37" s="56" t="e">
        <f>#REF!</f>
        <v>#REF!</v>
      </c>
      <c r="M37" s="63" t="e">
        <f>#REF!</f>
        <v>#REF!</v>
      </c>
      <c r="N37" s="56" t="e">
        <f>#REF!</f>
        <v>#REF!</v>
      </c>
      <c r="O37" s="56" t="e">
        <f>#REF!</f>
        <v>#REF!</v>
      </c>
      <c r="P37" s="56" t="e">
        <f>#REF!</f>
        <v>#REF!</v>
      </c>
      <c r="Q37" s="63" t="e">
        <f>#REF!</f>
        <v>#REF!</v>
      </c>
      <c r="R37" s="56" t="e">
        <f>#REF!</f>
        <v>#REF!</v>
      </c>
      <c r="S37" s="56" t="e">
        <f>#REF!</f>
        <v>#REF!</v>
      </c>
      <c r="T37" s="56" t="e">
        <f>#REF!</f>
        <v>#REF!</v>
      </c>
      <c r="U37" s="63" t="e">
        <f>#REF!</f>
        <v>#REF!</v>
      </c>
      <c r="V37" s="56" t="e">
        <f>#REF!</f>
        <v>#REF!</v>
      </c>
      <c r="W37" s="56" t="e">
        <f>#REF!</f>
        <v>#REF!</v>
      </c>
      <c r="X37" s="56" t="e">
        <f>#REF!</f>
        <v>#REF!</v>
      </c>
      <c r="Y37" s="57" t="e">
        <f>#REF!</f>
        <v>#REF!</v>
      </c>
      <c r="Z37" s="56" t="e">
        <f>#REF!</f>
        <v>#REF!</v>
      </c>
      <c r="AA37" s="56" t="e">
        <f>#REF!</f>
        <v>#REF!</v>
      </c>
      <c r="AB37" s="56" t="e">
        <f>#REF!</f>
        <v>#REF!</v>
      </c>
      <c r="AC37" s="63" t="e">
        <f>#REF!</f>
        <v>#REF!</v>
      </c>
      <c r="AD37" s="56" t="e">
        <f>#REF!</f>
        <v>#REF!</v>
      </c>
      <c r="AE37" s="56" t="e">
        <f>#REF!</f>
        <v>#REF!</v>
      </c>
      <c r="AF37" s="56" t="e">
        <f>#REF!</f>
        <v>#REF!</v>
      </c>
      <c r="AG37" s="63" t="e">
        <f>#REF!</f>
        <v>#REF!</v>
      </c>
      <c r="AH37" s="55" t="e">
        <f>#REF!</f>
        <v>#REF!</v>
      </c>
      <c r="AI37" s="55" t="e">
        <f>#REF!</f>
        <v>#REF!</v>
      </c>
      <c r="AJ37" s="55" t="e">
        <f>#REF!</f>
        <v>#REF!</v>
      </c>
      <c r="AK37" s="55" t="e">
        <f>#REF!</f>
        <v>#REF!</v>
      </c>
      <c r="AL37" s="56" t="e">
        <f>#REF!</f>
        <v>#REF!</v>
      </c>
      <c r="AM37" s="56" t="e">
        <f>#REF!</f>
        <v>#REF!</v>
      </c>
      <c r="AN37" s="56" t="e">
        <f>#REF!</f>
        <v>#REF!</v>
      </c>
      <c r="AO37" s="63" t="e">
        <f>#REF!</f>
        <v>#REF!</v>
      </c>
      <c r="AP37" s="56" t="e">
        <f>#REF!</f>
        <v>#REF!</v>
      </c>
      <c r="AQ37" s="56" t="e">
        <f>#REF!</f>
        <v>#REF!</v>
      </c>
      <c r="AR37" s="56" t="e">
        <f>#REF!</f>
        <v>#REF!</v>
      </c>
      <c r="AS37" s="63" t="e">
        <f>#REF!</f>
        <v>#REF!</v>
      </c>
      <c r="AT37" s="56">
        <f>Tabela13410[[#This Row],[Coluna79]]</f>
        <v>6</v>
      </c>
      <c r="AU37" s="56">
        <f>Tabela13410[[#This Row],[REALIZADO]]</f>
        <v>0</v>
      </c>
      <c r="AV37" s="56">
        <f>Tabela13410[[#This Row],[SALDO]]</f>
        <v>-6</v>
      </c>
      <c r="AW37" s="63">
        <f>Tabela13410[[#This Row],[%]]</f>
        <v>0</v>
      </c>
      <c r="AX37" s="56" t="e">
        <f>#REF!</f>
        <v>#REF!</v>
      </c>
      <c r="AY37" s="125" t="e">
        <f>#REF!</f>
        <v>#REF!</v>
      </c>
      <c r="AZ37" s="125" t="e">
        <f>#REF!</f>
        <v>#REF!</v>
      </c>
      <c r="BA37" s="126" t="e">
        <f>#REF!</f>
        <v>#REF!</v>
      </c>
      <c r="BB37" s="123" t="e">
        <f>#REF!</f>
        <v>#REF!</v>
      </c>
      <c r="BC37" s="56" t="e">
        <f>#REF!</f>
        <v>#REF!</v>
      </c>
      <c r="BD37" s="56" t="e">
        <f>#REF!</f>
        <v>#REF!</v>
      </c>
      <c r="BE37" s="64" t="e">
        <f>#REF!</f>
        <v>#REF!</v>
      </c>
    </row>
    <row r="38" spans="1:57" x14ac:dyDescent="0.25">
      <c r="A38" s="59" t="s">
        <v>73</v>
      </c>
      <c r="B38" s="56" t="e">
        <f>#REF!</f>
        <v>#REF!</v>
      </c>
      <c r="C38" s="56" t="e">
        <f>#REF!</f>
        <v>#REF!</v>
      </c>
      <c r="D38" s="56" t="e">
        <f>#REF!</f>
        <v>#REF!</v>
      </c>
      <c r="E38" s="60" t="e">
        <f>#REF!</f>
        <v>#REF!</v>
      </c>
      <c r="F38" s="56" t="e">
        <f>#REF!</f>
        <v>#REF!</v>
      </c>
      <c r="G38" s="56" t="e">
        <f>#REF!</f>
        <v>#REF!</v>
      </c>
      <c r="H38" s="56" t="e">
        <f>#REF!</f>
        <v>#REF!</v>
      </c>
      <c r="I38" s="60" t="e">
        <f>#REF!</f>
        <v>#REF!</v>
      </c>
      <c r="J38" s="56" t="e">
        <f>#REF!</f>
        <v>#REF!</v>
      </c>
      <c r="K38" s="56" t="e">
        <f>#REF!</f>
        <v>#REF!</v>
      </c>
      <c r="L38" s="56" t="e">
        <f>#REF!</f>
        <v>#REF!</v>
      </c>
      <c r="M38" s="60" t="e">
        <f>#REF!</f>
        <v>#REF!</v>
      </c>
      <c r="N38" s="56" t="e">
        <f>#REF!</f>
        <v>#REF!</v>
      </c>
      <c r="O38" s="56" t="e">
        <f>#REF!</f>
        <v>#REF!</v>
      </c>
      <c r="P38" s="56" t="e">
        <f>#REF!</f>
        <v>#REF!</v>
      </c>
      <c r="Q38" s="60" t="e">
        <f>#REF!</f>
        <v>#REF!</v>
      </c>
      <c r="R38" s="56" t="e">
        <f>#REF!</f>
        <v>#REF!</v>
      </c>
      <c r="S38" s="56" t="e">
        <f>#REF!</f>
        <v>#REF!</v>
      </c>
      <c r="T38" s="56" t="e">
        <f>#REF!</f>
        <v>#REF!</v>
      </c>
      <c r="U38" s="60" t="e">
        <f>#REF!</f>
        <v>#REF!</v>
      </c>
      <c r="V38" s="56" t="e">
        <f>#REF!</f>
        <v>#REF!</v>
      </c>
      <c r="W38" s="56" t="e">
        <f>#REF!</f>
        <v>#REF!</v>
      </c>
      <c r="X38" s="56" t="e">
        <f>#REF!</f>
        <v>#REF!</v>
      </c>
      <c r="Y38" s="57" t="e">
        <f>#REF!</f>
        <v>#REF!</v>
      </c>
      <c r="Z38" s="56" t="e">
        <f>#REF!</f>
        <v>#REF!</v>
      </c>
      <c r="AA38" s="56" t="e">
        <f>#REF!</f>
        <v>#REF!</v>
      </c>
      <c r="AB38" s="56" t="e">
        <f>#REF!</f>
        <v>#REF!</v>
      </c>
      <c r="AC38" s="60" t="e">
        <f>#REF!</f>
        <v>#REF!</v>
      </c>
      <c r="AD38" s="56" t="e">
        <f>#REF!</f>
        <v>#REF!</v>
      </c>
      <c r="AE38" s="56" t="e">
        <f>#REF!</f>
        <v>#REF!</v>
      </c>
      <c r="AF38" s="56" t="e">
        <f>#REF!</f>
        <v>#REF!</v>
      </c>
      <c r="AG38" s="60" t="e">
        <f>#REF!</f>
        <v>#REF!</v>
      </c>
      <c r="AH38" s="55" t="e">
        <f>#REF!</f>
        <v>#REF!</v>
      </c>
      <c r="AI38" s="55" t="e">
        <f>#REF!</f>
        <v>#REF!</v>
      </c>
      <c r="AJ38" s="55" t="e">
        <f>#REF!</f>
        <v>#REF!</v>
      </c>
      <c r="AK38" s="55" t="e">
        <f>#REF!</f>
        <v>#REF!</v>
      </c>
      <c r="AL38" s="56" t="e">
        <f>#REF!</f>
        <v>#REF!</v>
      </c>
      <c r="AM38" s="56" t="e">
        <f>#REF!</f>
        <v>#REF!</v>
      </c>
      <c r="AN38" s="56" t="e">
        <f>#REF!</f>
        <v>#REF!</v>
      </c>
      <c r="AO38" s="60" t="e">
        <f>#REF!</f>
        <v>#REF!</v>
      </c>
      <c r="AP38" s="56" t="e">
        <f>#REF!</f>
        <v>#REF!</v>
      </c>
      <c r="AQ38" s="56" t="e">
        <f>#REF!</f>
        <v>#REF!</v>
      </c>
      <c r="AR38" s="56" t="e">
        <f>#REF!</f>
        <v>#REF!</v>
      </c>
      <c r="AS38" s="60" t="e">
        <f>#REF!</f>
        <v>#REF!</v>
      </c>
      <c r="AT38" s="56">
        <f>Tabela13410[[#This Row],[Coluna79]]</f>
        <v>0</v>
      </c>
      <c r="AU38" s="56">
        <f>Tabela13410[[#This Row],[REALIZADO]]</f>
        <v>0</v>
      </c>
      <c r="AV38" s="56">
        <f>Tabela13410[[#This Row],[SALDO]]</f>
        <v>0</v>
      </c>
      <c r="AW38" s="60" t="str">
        <f>Tabela13410[[#This Row],[%]]</f>
        <v>SEM META</v>
      </c>
      <c r="AX38" s="56" t="e">
        <f>#REF!</f>
        <v>#REF!</v>
      </c>
      <c r="AY38" s="125" t="e">
        <f>#REF!</f>
        <v>#REF!</v>
      </c>
      <c r="AZ38" s="125" t="e">
        <f>#REF!</f>
        <v>#REF!</v>
      </c>
      <c r="BA38" s="126" t="e">
        <f>#REF!</f>
        <v>#REF!</v>
      </c>
      <c r="BB38" s="123" t="e">
        <f>#REF!</f>
        <v>#REF!</v>
      </c>
      <c r="BC38" s="56" t="e">
        <f>#REF!</f>
        <v>#REF!</v>
      </c>
      <c r="BD38" s="56" t="e">
        <f>#REF!</f>
        <v>#REF!</v>
      </c>
      <c r="BE38" s="61" t="e">
        <f>#REF!</f>
        <v>#REF!</v>
      </c>
    </row>
    <row r="39" spans="1:57" x14ac:dyDescent="0.25">
      <c r="A39" s="59" t="s">
        <v>19</v>
      </c>
      <c r="B39" s="56" t="e">
        <f>#REF!</f>
        <v>#REF!</v>
      </c>
      <c r="C39" s="56" t="e">
        <f>#REF!</f>
        <v>#REF!</v>
      </c>
      <c r="D39" s="56" t="e">
        <f>#REF!</f>
        <v>#REF!</v>
      </c>
      <c r="E39" s="63" t="e">
        <f>#REF!</f>
        <v>#REF!</v>
      </c>
      <c r="F39" s="56" t="e">
        <f>#REF!</f>
        <v>#REF!</v>
      </c>
      <c r="G39" s="56" t="e">
        <f>#REF!</f>
        <v>#REF!</v>
      </c>
      <c r="H39" s="56" t="e">
        <f>#REF!</f>
        <v>#REF!</v>
      </c>
      <c r="I39" s="63" t="e">
        <f>#REF!</f>
        <v>#REF!</v>
      </c>
      <c r="J39" s="56" t="e">
        <f>#REF!</f>
        <v>#REF!</v>
      </c>
      <c r="K39" s="56" t="e">
        <f>#REF!</f>
        <v>#REF!</v>
      </c>
      <c r="L39" s="56" t="e">
        <f>#REF!</f>
        <v>#REF!</v>
      </c>
      <c r="M39" s="63" t="e">
        <f>#REF!</f>
        <v>#REF!</v>
      </c>
      <c r="N39" s="56" t="e">
        <f>#REF!</f>
        <v>#REF!</v>
      </c>
      <c r="O39" s="56" t="e">
        <f>#REF!</f>
        <v>#REF!</v>
      </c>
      <c r="P39" s="56" t="e">
        <f>#REF!</f>
        <v>#REF!</v>
      </c>
      <c r="Q39" s="63" t="e">
        <f>#REF!</f>
        <v>#REF!</v>
      </c>
      <c r="R39" s="56" t="e">
        <f>#REF!</f>
        <v>#REF!</v>
      </c>
      <c r="S39" s="56" t="e">
        <f>#REF!</f>
        <v>#REF!</v>
      </c>
      <c r="T39" s="56" t="e">
        <f>#REF!</f>
        <v>#REF!</v>
      </c>
      <c r="U39" s="63" t="e">
        <f>#REF!</f>
        <v>#REF!</v>
      </c>
      <c r="V39" s="56" t="e">
        <f>#REF!</f>
        <v>#REF!</v>
      </c>
      <c r="W39" s="56" t="e">
        <f>#REF!</f>
        <v>#REF!</v>
      </c>
      <c r="X39" s="56" t="e">
        <f>#REF!</f>
        <v>#REF!</v>
      </c>
      <c r="Y39" s="57" t="e">
        <f>#REF!</f>
        <v>#REF!</v>
      </c>
      <c r="Z39" s="56" t="e">
        <f>#REF!</f>
        <v>#REF!</v>
      </c>
      <c r="AA39" s="56" t="e">
        <f>#REF!</f>
        <v>#REF!</v>
      </c>
      <c r="AB39" s="56" t="e">
        <f>#REF!</f>
        <v>#REF!</v>
      </c>
      <c r="AC39" s="63" t="e">
        <f>#REF!</f>
        <v>#REF!</v>
      </c>
      <c r="AD39" s="56" t="e">
        <f>#REF!</f>
        <v>#REF!</v>
      </c>
      <c r="AE39" s="56" t="e">
        <f>#REF!</f>
        <v>#REF!</v>
      </c>
      <c r="AF39" s="56" t="e">
        <f>#REF!</f>
        <v>#REF!</v>
      </c>
      <c r="AG39" s="63" t="e">
        <f>#REF!</f>
        <v>#REF!</v>
      </c>
      <c r="AH39" s="55" t="e">
        <f>#REF!</f>
        <v>#REF!</v>
      </c>
      <c r="AI39" s="55" t="e">
        <f>#REF!</f>
        <v>#REF!</v>
      </c>
      <c r="AJ39" s="55" t="e">
        <f>#REF!</f>
        <v>#REF!</v>
      </c>
      <c r="AK39" s="55" t="e">
        <f>#REF!</f>
        <v>#REF!</v>
      </c>
      <c r="AL39" s="56" t="e">
        <f>#REF!</f>
        <v>#REF!</v>
      </c>
      <c r="AM39" s="56" t="e">
        <f>#REF!</f>
        <v>#REF!</v>
      </c>
      <c r="AN39" s="56" t="e">
        <f>#REF!</f>
        <v>#REF!</v>
      </c>
      <c r="AO39" s="63" t="e">
        <f>#REF!</f>
        <v>#REF!</v>
      </c>
      <c r="AP39" s="56" t="e">
        <f>#REF!</f>
        <v>#REF!</v>
      </c>
      <c r="AQ39" s="56" t="e">
        <f>#REF!</f>
        <v>#REF!</v>
      </c>
      <c r="AR39" s="56" t="e">
        <f>#REF!</f>
        <v>#REF!</v>
      </c>
      <c r="AS39" s="63" t="e">
        <f>#REF!</f>
        <v>#REF!</v>
      </c>
      <c r="AT39" s="56">
        <f>Tabela13410[[#This Row],[Coluna79]]</f>
        <v>0</v>
      </c>
      <c r="AU39" s="56">
        <f>Tabela13410[[#This Row],[REALIZADO]]</f>
        <v>0</v>
      </c>
      <c r="AV39" s="56">
        <f>Tabela13410[[#This Row],[SALDO]]</f>
        <v>0</v>
      </c>
      <c r="AW39" s="63" t="str">
        <f>Tabela13410[[#This Row],[%]]</f>
        <v>SEM META</v>
      </c>
      <c r="AX39" s="56" t="e">
        <f>#REF!</f>
        <v>#REF!</v>
      </c>
      <c r="AY39" s="125" t="e">
        <f>#REF!</f>
        <v>#REF!</v>
      </c>
      <c r="AZ39" s="125" t="e">
        <f>#REF!</f>
        <v>#REF!</v>
      </c>
      <c r="BA39" s="126" t="e">
        <f>#REF!</f>
        <v>#REF!</v>
      </c>
      <c r="BB39" s="123" t="e">
        <f>#REF!</f>
        <v>#REF!</v>
      </c>
      <c r="BC39" s="56" t="e">
        <f>#REF!</f>
        <v>#REF!</v>
      </c>
      <c r="BD39" s="56" t="e">
        <f>#REF!</f>
        <v>#REF!</v>
      </c>
      <c r="BE39" s="64" t="e">
        <f>#REF!</f>
        <v>#REF!</v>
      </c>
    </row>
    <row r="40" spans="1:57" x14ac:dyDescent="0.25">
      <c r="A40" s="59" t="s">
        <v>20</v>
      </c>
      <c r="B40" s="56" t="e">
        <f>#REF!</f>
        <v>#REF!</v>
      </c>
      <c r="C40" s="56" t="e">
        <f>#REF!</f>
        <v>#REF!</v>
      </c>
      <c r="D40" s="56" t="e">
        <f>#REF!</f>
        <v>#REF!</v>
      </c>
      <c r="E40" s="60" t="e">
        <f>#REF!</f>
        <v>#REF!</v>
      </c>
      <c r="F40" s="56" t="e">
        <f>#REF!</f>
        <v>#REF!</v>
      </c>
      <c r="G40" s="56" t="e">
        <f>#REF!</f>
        <v>#REF!</v>
      </c>
      <c r="H40" s="56" t="e">
        <f>#REF!</f>
        <v>#REF!</v>
      </c>
      <c r="I40" s="60" t="e">
        <f>#REF!</f>
        <v>#REF!</v>
      </c>
      <c r="J40" s="56" t="e">
        <f>#REF!</f>
        <v>#REF!</v>
      </c>
      <c r="K40" s="56" t="e">
        <f>#REF!</f>
        <v>#REF!</v>
      </c>
      <c r="L40" s="56" t="e">
        <f>#REF!</f>
        <v>#REF!</v>
      </c>
      <c r="M40" s="60" t="e">
        <f>#REF!</f>
        <v>#REF!</v>
      </c>
      <c r="N40" s="56" t="e">
        <f>#REF!</f>
        <v>#REF!</v>
      </c>
      <c r="O40" s="56" t="e">
        <f>#REF!</f>
        <v>#REF!</v>
      </c>
      <c r="P40" s="56" t="e">
        <f>#REF!</f>
        <v>#REF!</v>
      </c>
      <c r="Q40" s="60" t="e">
        <f>#REF!</f>
        <v>#REF!</v>
      </c>
      <c r="R40" s="56" t="e">
        <f>#REF!</f>
        <v>#REF!</v>
      </c>
      <c r="S40" s="56" t="e">
        <f>#REF!</f>
        <v>#REF!</v>
      </c>
      <c r="T40" s="56" t="e">
        <f>#REF!</f>
        <v>#REF!</v>
      </c>
      <c r="U40" s="60" t="e">
        <f>#REF!</f>
        <v>#REF!</v>
      </c>
      <c r="V40" s="56" t="e">
        <f>#REF!</f>
        <v>#REF!</v>
      </c>
      <c r="W40" s="56" t="e">
        <f>#REF!</f>
        <v>#REF!</v>
      </c>
      <c r="X40" s="56" t="e">
        <f>#REF!</f>
        <v>#REF!</v>
      </c>
      <c r="Y40" s="57" t="e">
        <f>#REF!</f>
        <v>#REF!</v>
      </c>
      <c r="Z40" s="56" t="e">
        <f>#REF!</f>
        <v>#REF!</v>
      </c>
      <c r="AA40" s="56" t="e">
        <f>#REF!</f>
        <v>#REF!</v>
      </c>
      <c r="AB40" s="56" t="e">
        <f>#REF!</f>
        <v>#REF!</v>
      </c>
      <c r="AC40" s="60" t="e">
        <f>#REF!</f>
        <v>#REF!</v>
      </c>
      <c r="AD40" s="56" t="e">
        <f>#REF!</f>
        <v>#REF!</v>
      </c>
      <c r="AE40" s="56" t="e">
        <f>#REF!</f>
        <v>#REF!</v>
      </c>
      <c r="AF40" s="56" t="e">
        <f>#REF!</f>
        <v>#REF!</v>
      </c>
      <c r="AG40" s="60" t="e">
        <f>#REF!</f>
        <v>#REF!</v>
      </c>
      <c r="AH40" s="55" t="e">
        <f>#REF!</f>
        <v>#REF!</v>
      </c>
      <c r="AI40" s="55" t="e">
        <f>#REF!</f>
        <v>#REF!</v>
      </c>
      <c r="AJ40" s="55" t="e">
        <f>#REF!</f>
        <v>#REF!</v>
      </c>
      <c r="AK40" s="55" t="e">
        <f>#REF!</f>
        <v>#REF!</v>
      </c>
      <c r="AL40" s="56" t="e">
        <f>#REF!</f>
        <v>#REF!</v>
      </c>
      <c r="AM40" s="56" t="e">
        <f>#REF!</f>
        <v>#REF!</v>
      </c>
      <c r="AN40" s="56" t="e">
        <f>#REF!</f>
        <v>#REF!</v>
      </c>
      <c r="AO40" s="60" t="e">
        <f>#REF!</f>
        <v>#REF!</v>
      </c>
      <c r="AP40" s="56" t="e">
        <f>#REF!</f>
        <v>#REF!</v>
      </c>
      <c r="AQ40" s="56" t="e">
        <f>#REF!</f>
        <v>#REF!</v>
      </c>
      <c r="AR40" s="56" t="e">
        <f>#REF!</f>
        <v>#REF!</v>
      </c>
      <c r="AS40" s="60" t="e">
        <f>#REF!</f>
        <v>#REF!</v>
      </c>
      <c r="AT40" s="56">
        <f>Tabela13410[[#This Row],[Coluna79]]</f>
        <v>6</v>
      </c>
      <c r="AU40" s="56">
        <f>Tabela13410[[#This Row],[REALIZADO]]</f>
        <v>0</v>
      </c>
      <c r="AV40" s="56">
        <f>Tabela13410[[#This Row],[SALDO]]</f>
        <v>-6</v>
      </c>
      <c r="AW40" s="60">
        <f>Tabela13410[[#This Row],[%]]</f>
        <v>0</v>
      </c>
      <c r="AX40" s="56" t="e">
        <f>#REF!</f>
        <v>#REF!</v>
      </c>
      <c r="AY40" s="125" t="e">
        <f>#REF!</f>
        <v>#REF!</v>
      </c>
      <c r="AZ40" s="125" t="e">
        <f>#REF!</f>
        <v>#REF!</v>
      </c>
      <c r="BA40" s="126" t="e">
        <f>#REF!</f>
        <v>#REF!</v>
      </c>
      <c r="BB40" s="123" t="e">
        <f>#REF!</f>
        <v>#REF!</v>
      </c>
      <c r="BC40" s="56" t="e">
        <f>#REF!</f>
        <v>#REF!</v>
      </c>
      <c r="BD40" s="56" t="e">
        <f>#REF!</f>
        <v>#REF!</v>
      </c>
      <c r="BE40" s="61" t="e">
        <f>#REF!</f>
        <v>#REF!</v>
      </c>
    </row>
    <row r="41" spans="1:57" x14ac:dyDescent="0.25">
      <c r="A41" s="62" t="s">
        <v>56</v>
      </c>
      <c r="B41" s="56" t="e">
        <f>#REF!</f>
        <v>#REF!</v>
      </c>
      <c r="C41" s="56" t="e">
        <f>#REF!</f>
        <v>#REF!</v>
      </c>
      <c r="D41" s="56" t="e">
        <f>#REF!</f>
        <v>#REF!</v>
      </c>
      <c r="E41" s="63" t="e">
        <f>#REF!</f>
        <v>#REF!</v>
      </c>
      <c r="F41" s="56" t="e">
        <f>#REF!</f>
        <v>#REF!</v>
      </c>
      <c r="G41" s="56" t="e">
        <f>#REF!</f>
        <v>#REF!</v>
      </c>
      <c r="H41" s="56" t="e">
        <f>#REF!</f>
        <v>#REF!</v>
      </c>
      <c r="I41" s="63" t="e">
        <f>#REF!</f>
        <v>#REF!</v>
      </c>
      <c r="J41" s="56" t="e">
        <f>#REF!</f>
        <v>#REF!</v>
      </c>
      <c r="K41" s="56" t="e">
        <f>#REF!</f>
        <v>#REF!</v>
      </c>
      <c r="L41" s="56" t="e">
        <f>#REF!</f>
        <v>#REF!</v>
      </c>
      <c r="M41" s="63" t="e">
        <f>#REF!</f>
        <v>#REF!</v>
      </c>
      <c r="N41" s="56" t="e">
        <f>#REF!</f>
        <v>#REF!</v>
      </c>
      <c r="O41" s="56" t="e">
        <f>#REF!</f>
        <v>#REF!</v>
      </c>
      <c r="P41" s="56" t="e">
        <f>#REF!</f>
        <v>#REF!</v>
      </c>
      <c r="Q41" s="63" t="e">
        <f>#REF!</f>
        <v>#REF!</v>
      </c>
      <c r="R41" s="56" t="e">
        <f>#REF!</f>
        <v>#REF!</v>
      </c>
      <c r="S41" s="56" t="e">
        <f>#REF!</f>
        <v>#REF!</v>
      </c>
      <c r="T41" s="56" t="e">
        <f>#REF!</f>
        <v>#REF!</v>
      </c>
      <c r="U41" s="63" t="e">
        <f>#REF!</f>
        <v>#REF!</v>
      </c>
      <c r="V41" s="56" t="e">
        <f>#REF!</f>
        <v>#REF!</v>
      </c>
      <c r="W41" s="56" t="e">
        <f>#REF!</f>
        <v>#REF!</v>
      </c>
      <c r="X41" s="56" t="e">
        <f>#REF!</f>
        <v>#REF!</v>
      </c>
      <c r="Y41" s="57" t="e">
        <f>#REF!</f>
        <v>#REF!</v>
      </c>
      <c r="Z41" s="56" t="e">
        <f>#REF!</f>
        <v>#REF!</v>
      </c>
      <c r="AA41" s="56" t="e">
        <f>#REF!</f>
        <v>#REF!</v>
      </c>
      <c r="AB41" s="56" t="e">
        <f>#REF!</f>
        <v>#REF!</v>
      </c>
      <c r="AC41" s="63" t="e">
        <f>#REF!</f>
        <v>#REF!</v>
      </c>
      <c r="AD41" s="56" t="e">
        <f>#REF!</f>
        <v>#REF!</v>
      </c>
      <c r="AE41" s="56" t="e">
        <f>#REF!</f>
        <v>#REF!</v>
      </c>
      <c r="AF41" s="56" t="e">
        <f>#REF!</f>
        <v>#REF!</v>
      </c>
      <c r="AG41" s="63" t="e">
        <f>#REF!</f>
        <v>#REF!</v>
      </c>
      <c r="AH41" s="55" t="e">
        <f>#REF!</f>
        <v>#REF!</v>
      </c>
      <c r="AI41" s="55" t="e">
        <f>#REF!</f>
        <v>#REF!</v>
      </c>
      <c r="AJ41" s="55" t="e">
        <f>#REF!</f>
        <v>#REF!</v>
      </c>
      <c r="AK41" s="55" t="e">
        <f>#REF!</f>
        <v>#REF!</v>
      </c>
      <c r="AL41" s="56" t="e">
        <f>#REF!</f>
        <v>#REF!</v>
      </c>
      <c r="AM41" s="56" t="e">
        <f>#REF!</f>
        <v>#REF!</v>
      </c>
      <c r="AN41" s="56" t="e">
        <f>#REF!</f>
        <v>#REF!</v>
      </c>
      <c r="AO41" s="63" t="e">
        <f>#REF!</f>
        <v>#REF!</v>
      </c>
      <c r="AP41" s="56" t="e">
        <f>#REF!</f>
        <v>#REF!</v>
      </c>
      <c r="AQ41" s="56" t="e">
        <f>#REF!</f>
        <v>#REF!</v>
      </c>
      <c r="AR41" s="56" t="e">
        <f>#REF!</f>
        <v>#REF!</v>
      </c>
      <c r="AS41" s="63" t="e">
        <f>#REF!</f>
        <v>#REF!</v>
      </c>
      <c r="AT41" s="56">
        <f>Tabela13410[[#This Row],[Coluna79]]</f>
        <v>5</v>
      </c>
      <c r="AU41" s="56">
        <f>Tabela13410[[#This Row],[REALIZADO]]</f>
        <v>0</v>
      </c>
      <c r="AV41" s="56">
        <f>Tabela13410[[#This Row],[SALDO]]</f>
        <v>-5</v>
      </c>
      <c r="AW41" s="63">
        <f>Tabela13410[[#This Row],[%]]</f>
        <v>0</v>
      </c>
      <c r="AX41" s="56" t="e">
        <f>#REF!</f>
        <v>#REF!</v>
      </c>
      <c r="AY41" s="125" t="e">
        <f>#REF!</f>
        <v>#REF!</v>
      </c>
      <c r="AZ41" s="125" t="e">
        <f>#REF!</f>
        <v>#REF!</v>
      </c>
      <c r="BA41" s="126" t="e">
        <f>#REF!</f>
        <v>#REF!</v>
      </c>
      <c r="BB41" s="123" t="e">
        <f>#REF!</f>
        <v>#REF!</v>
      </c>
      <c r="BC41" s="56" t="e">
        <f>#REF!</f>
        <v>#REF!</v>
      </c>
      <c r="BD41" s="56" t="e">
        <f>#REF!</f>
        <v>#REF!</v>
      </c>
      <c r="BE41" s="64" t="e">
        <f>#REF!</f>
        <v>#REF!</v>
      </c>
    </row>
    <row r="42" spans="1:57" x14ac:dyDescent="0.25">
      <c r="A42" s="66" t="s">
        <v>21</v>
      </c>
      <c r="B42" s="56" t="e">
        <f>#REF!</f>
        <v>#REF!</v>
      </c>
      <c r="C42" s="56" t="e">
        <f>#REF!</f>
        <v>#REF!</v>
      </c>
      <c r="D42" s="56" t="e">
        <f>#REF!</f>
        <v>#REF!</v>
      </c>
      <c r="E42" s="60" t="e">
        <f>#REF!</f>
        <v>#REF!</v>
      </c>
      <c r="F42" s="56" t="e">
        <f>#REF!</f>
        <v>#REF!</v>
      </c>
      <c r="G42" s="56" t="e">
        <f>#REF!</f>
        <v>#REF!</v>
      </c>
      <c r="H42" s="56" t="e">
        <f>#REF!</f>
        <v>#REF!</v>
      </c>
      <c r="I42" s="60" t="e">
        <f>#REF!</f>
        <v>#REF!</v>
      </c>
      <c r="J42" s="56" t="e">
        <f>#REF!</f>
        <v>#REF!</v>
      </c>
      <c r="K42" s="56" t="e">
        <f>#REF!</f>
        <v>#REF!</v>
      </c>
      <c r="L42" s="56" t="e">
        <f>#REF!</f>
        <v>#REF!</v>
      </c>
      <c r="M42" s="60" t="e">
        <f>#REF!</f>
        <v>#REF!</v>
      </c>
      <c r="N42" s="56" t="e">
        <f>#REF!</f>
        <v>#REF!</v>
      </c>
      <c r="O42" s="56" t="e">
        <f>#REF!</f>
        <v>#REF!</v>
      </c>
      <c r="P42" s="56" t="e">
        <f>#REF!</f>
        <v>#REF!</v>
      </c>
      <c r="Q42" s="60" t="e">
        <f>#REF!</f>
        <v>#REF!</v>
      </c>
      <c r="R42" s="56" t="e">
        <f>#REF!</f>
        <v>#REF!</v>
      </c>
      <c r="S42" s="56" t="e">
        <f>#REF!</f>
        <v>#REF!</v>
      </c>
      <c r="T42" s="56" t="e">
        <f>#REF!</f>
        <v>#REF!</v>
      </c>
      <c r="U42" s="60" t="e">
        <f>#REF!</f>
        <v>#REF!</v>
      </c>
      <c r="V42" s="56" t="e">
        <f>#REF!</f>
        <v>#REF!</v>
      </c>
      <c r="W42" s="56" t="e">
        <f>#REF!</f>
        <v>#REF!</v>
      </c>
      <c r="X42" s="56" t="e">
        <f>#REF!</f>
        <v>#REF!</v>
      </c>
      <c r="Y42" s="57" t="e">
        <f>#REF!</f>
        <v>#REF!</v>
      </c>
      <c r="Z42" s="56" t="e">
        <f>#REF!</f>
        <v>#REF!</v>
      </c>
      <c r="AA42" s="56" t="e">
        <f>#REF!</f>
        <v>#REF!</v>
      </c>
      <c r="AB42" s="56" t="e">
        <f>#REF!</f>
        <v>#REF!</v>
      </c>
      <c r="AC42" s="60" t="e">
        <f>#REF!</f>
        <v>#REF!</v>
      </c>
      <c r="AD42" s="56" t="e">
        <f>#REF!</f>
        <v>#REF!</v>
      </c>
      <c r="AE42" s="56" t="e">
        <f>#REF!</f>
        <v>#REF!</v>
      </c>
      <c r="AF42" s="56" t="e">
        <f>#REF!</f>
        <v>#REF!</v>
      </c>
      <c r="AG42" s="60" t="e">
        <f>#REF!</f>
        <v>#REF!</v>
      </c>
      <c r="AH42" s="55" t="e">
        <f>#REF!</f>
        <v>#REF!</v>
      </c>
      <c r="AI42" s="55" t="e">
        <f>#REF!</f>
        <v>#REF!</v>
      </c>
      <c r="AJ42" s="55" t="e">
        <f>#REF!</f>
        <v>#REF!</v>
      </c>
      <c r="AK42" s="55" t="e">
        <f>#REF!</f>
        <v>#REF!</v>
      </c>
      <c r="AL42" s="56" t="e">
        <f>#REF!</f>
        <v>#REF!</v>
      </c>
      <c r="AM42" s="56" t="e">
        <f>#REF!</f>
        <v>#REF!</v>
      </c>
      <c r="AN42" s="56" t="e">
        <f>#REF!</f>
        <v>#REF!</v>
      </c>
      <c r="AO42" s="60" t="e">
        <f>#REF!</f>
        <v>#REF!</v>
      </c>
      <c r="AP42" s="56" t="e">
        <f>#REF!</f>
        <v>#REF!</v>
      </c>
      <c r="AQ42" s="56" t="e">
        <f>#REF!</f>
        <v>#REF!</v>
      </c>
      <c r="AR42" s="56" t="e">
        <f>#REF!</f>
        <v>#REF!</v>
      </c>
      <c r="AS42" s="60" t="e">
        <f>#REF!</f>
        <v>#REF!</v>
      </c>
      <c r="AT42" s="56">
        <f>Tabela13410[[#This Row],[Coluna79]]</f>
        <v>0</v>
      </c>
      <c r="AU42" s="56">
        <f>Tabela13410[[#This Row],[REALIZADO]]</f>
        <v>0</v>
      </c>
      <c r="AV42" s="56">
        <f>Tabela13410[[#This Row],[SALDO]]</f>
        <v>0</v>
      </c>
      <c r="AW42" s="60" t="str">
        <f>Tabela13410[[#This Row],[%]]</f>
        <v>SEM META</v>
      </c>
      <c r="AX42" s="56" t="e">
        <f>#REF!</f>
        <v>#REF!</v>
      </c>
      <c r="AY42" s="125" t="e">
        <f>#REF!</f>
        <v>#REF!</v>
      </c>
      <c r="AZ42" s="125" t="e">
        <f>#REF!</f>
        <v>#REF!</v>
      </c>
      <c r="BA42" s="126" t="e">
        <f>#REF!</f>
        <v>#REF!</v>
      </c>
      <c r="BB42" s="123" t="e">
        <f>#REF!</f>
        <v>#REF!</v>
      </c>
      <c r="BC42" s="56" t="e">
        <f>#REF!</f>
        <v>#REF!</v>
      </c>
      <c r="BD42" s="56" t="e">
        <f>#REF!</f>
        <v>#REF!</v>
      </c>
      <c r="BE42" s="61" t="e">
        <f>#REF!</f>
        <v>#REF!</v>
      </c>
    </row>
    <row r="43" spans="1:57" x14ac:dyDescent="0.25">
      <c r="A43" s="59" t="s">
        <v>22</v>
      </c>
      <c r="B43" s="56" t="e">
        <f>#REF!</f>
        <v>#REF!</v>
      </c>
      <c r="C43" s="56" t="e">
        <f>#REF!</f>
        <v>#REF!</v>
      </c>
      <c r="D43" s="56" t="e">
        <f>#REF!</f>
        <v>#REF!</v>
      </c>
      <c r="E43" s="63" t="e">
        <f>#REF!</f>
        <v>#REF!</v>
      </c>
      <c r="F43" s="56" t="e">
        <f>#REF!</f>
        <v>#REF!</v>
      </c>
      <c r="G43" s="56" t="e">
        <f>#REF!</f>
        <v>#REF!</v>
      </c>
      <c r="H43" s="56" t="e">
        <f>#REF!</f>
        <v>#REF!</v>
      </c>
      <c r="I43" s="63" t="e">
        <f>#REF!</f>
        <v>#REF!</v>
      </c>
      <c r="J43" s="56" t="e">
        <f>#REF!</f>
        <v>#REF!</v>
      </c>
      <c r="K43" s="56" t="e">
        <f>#REF!</f>
        <v>#REF!</v>
      </c>
      <c r="L43" s="56" t="e">
        <f>#REF!</f>
        <v>#REF!</v>
      </c>
      <c r="M43" s="63" t="e">
        <f>#REF!</f>
        <v>#REF!</v>
      </c>
      <c r="N43" s="56" t="e">
        <f>#REF!</f>
        <v>#REF!</v>
      </c>
      <c r="O43" s="56" t="e">
        <f>#REF!</f>
        <v>#REF!</v>
      </c>
      <c r="P43" s="56" t="e">
        <f>#REF!</f>
        <v>#REF!</v>
      </c>
      <c r="Q43" s="63" t="e">
        <f>#REF!</f>
        <v>#REF!</v>
      </c>
      <c r="R43" s="56" t="e">
        <f>#REF!</f>
        <v>#REF!</v>
      </c>
      <c r="S43" s="56" t="e">
        <f>#REF!</f>
        <v>#REF!</v>
      </c>
      <c r="T43" s="56" t="e">
        <f>#REF!</f>
        <v>#REF!</v>
      </c>
      <c r="U43" s="63" t="e">
        <f>#REF!</f>
        <v>#REF!</v>
      </c>
      <c r="V43" s="56" t="e">
        <f>#REF!</f>
        <v>#REF!</v>
      </c>
      <c r="W43" s="56" t="e">
        <f>#REF!</f>
        <v>#REF!</v>
      </c>
      <c r="X43" s="56" t="e">
        <f>#REF!</f>
        <v>#REF!</v>
      </c>
      <c r="Y43" s="57" t="e">
        <f>#REF!</f>
        <v>#REF!</v>
      </c>
      <c r="Z43" s="56" t="e">
        <f>#REF!</f>
        <v>#REF!</v>
      </c>
      <c r="AA43" s="56" t="e">
        <f>#REF!</f>
        <v>#REF!</v>
      </c>
      <c r="AB43" s="56" t="e">
        <f>#REF!</f>
        <v>#REF!</v>
      </c>
      <c r="AC43" s="63" t="e">
        <f>#REF!</f>
        <v>#REF!</v>
      </c>
      <c r="AD43" s="56" t="e">
        <f>#REF!</f>
        <v>#REF!</v>
      </c>
      <c r="AE43" s="56" t="e">
        <f>#REF!</f>
        <v>#REF!</v>
      </c>
      <c r="AF43" s="56" t="e">
        <f>#REF!</f>
        <v>#REF!</v>
      </c>
      <c r="AG43" s="63" t="e">
        <f>#REF!</f>
        <v>#REF!</v>
      </c>
      <c r="AH43" s="55" t="e">
        <f>#REF!</f>
        <v>#REF!</v>
      </c>
      <c r="AI43" s="55" t="e">
        <f>#REF!</f>
        <v>#REF!</v>
      </c>
      <c r="AJ43" s="55" t="e">
        <f>#REF!</f>
        <v>#REF!</v>
      </c>
      <c r="AK43" s="55" t="e">
        <f>#REF!</f>
        <v>#REF!</v>
      </c>
      <c r="AL43" s="56" t="e">
        <f>#REF!</f>
        <v>#REF!</v>
      </c>
      <c r="AM43" s="56" t="e">
        <f>#REF!</f>
        <v>#REF!</v>
      </c>
      <c r="AN43" s="56" t="e">
        <f>#REF!</f>
        <v>#REF!</v>
      </c>
      <c r="AO43" s="63" t="e">
        <f>#REF!</f>
        <v>#REF!</v>
      </c>
      <c r="AP43" s="56" t="e">
        <f>#REF!</f>
        <v>#REF!</v>
      </c>
      <c r="AQ43" s="56" t="e">
        <f>#REF!</f>
        <v>#REF!</v>
      </c>
      <c r="AR43" s="56" t="e">
        <f>#REF!</f>
        <v>#REF!</v>
      </c>
      <c r="AS43" s="63" t="e">
        <f>#REF!</f>
        <v>#REF!</v>
      </c>
      <c r="AT43" s="56">
        <f>Tabela13410[[#This Row],[Coluna79]]</f>
        <v>0</v>
      </c>
      <c r="AU43" s="56">
        <f>Tabela13410[[#This Row],[REALIZADO]]</f>
        <v>0</v>
      </c>
      <c r="AV43" s="56">
        <f>Tabela13410[[#This Row],[SALDO]]</f>
        <v>0</v>
      </c>
      <c r="AW43" s="63" t="str">
        <f>Tabela13410[[#This Row],[%]]</f>
        <v>SEM META</v>
      </c>
      <c r="AX43" s="56" t="e">
        <f>#REF!</f>
        <v>#REF!</v>
      </c>
      <c r="AY43" s="125" t="e">
        <f>#REF!</f>
        <v>#REF!</v>
      </c>
      <c r="AZ43" s="125" t="e">
        <f>#REF!</f>
        <v>#REF!</v>
      </c>
      <c r="BA43" s="126" t="e">
        <f>#REF!</f>
        <v>#REF!</v>
      </c>
      <c r="BB43" s="123" t="e">
        <f>#REF!</f>
        <v>#REF!</v>
      </c>
      <c r="BC43" s="56" t="e">
        <f>#REF!</f>
        <v>#REF!</v>
      </c>
      <c r="BD43" s="56" t="e">
        <f>#REF!</f>
        <v>#REF!</v>
      </c>
      <c r="BE43" s="64" t="e">
        <f>#REF!</f>
        <v>#REF!</v>
      </c>
    </row>
    <row r="44" spans="1:57" x14ac:dyDescent="0.25">
      <c r="A44" s="59" t="s">
        <v>23</v>
      </c>
      <c r="B44" s="56" t="e">
        <f>#REF!</f>
        <v>#REF!</v>
      </c>
      <c r="C44" s="56" t="e">
        <f>#REF!</f>
        <v>#REF!</v>
      </c>
      <c r="D44" s="56" t="e">
        <f>#REF!</f>
        <v>#REF!</v>
      </c>
      <c r="E44" s="60" t="e">
        <f>#REF!</f>
        <v>#REF!</v>
      </c>
      <c r="F44" s="56" t="e">
        <f>#REF!</f>
        <v>#REF!</v>
      </c>
      <c r="G44" s="56" t="e">
        <f>#REF!</f>
        <v>#REF!</v>
      </c>
      <c r="H44" s="56" t="e">
        <f>#REF!</f>
        <v>#REF!</v>
      </c>
      <c r="I44" s="60" t="e">
        <f>#REF!</f>
        <v>#REF!</v>
      </c>
      <c r="J44" s="56" t="e">
        <f>#REF!</f>
        <v>#REF!</v>
      </c>
      <c r="K44" s="56" t="e">
        <f>#REF!</f>
        <v>#REF!</v>
      </c>
      <c r="L44" s="56" t="e">
        <f>#REF!</f>
        <v>#REF!</v>
      </c>
      <c r="M44" s="60" t="e">
        <f>#REF!</f>
        <v>#REF!</v>
      </c>
      <c r="N44" s="56" t="e">
        <f>#REF!</f>
        <v>#REF!</v>
      </c>
      <c r="O44" s="56" t="e">
        <f>#REF!</f>
        <v>#REF!</v>
      </c>
      <c r="P44" s="56" t="e">
        <f>#REF!</f>
        <v>#REF!</v>
      </c>
      <c r="Q44" s="60" t="e">
        <f>#REF!</f>
        <v>#REF!</v>
      </c>
      <c r="R44" s="56" t="e">
        <f>#REF!</f>
        <v>#REF!</v>
      </c>
      <c r="S44" s="56" t="e">
        <f>#REF!</f>
        <v>#REF!</v>
      </c>
      <c r="T44" s="56" t="e">
        <f>#REF!</f>
        <v>#REF!</v>
      </c>
      <c r="U44" s="60" t="e">
        <f>#REF!</f>
        <v>#REF!</v>
      </c>
      <c r="V44" s="56" t="e">
        <f>#REF!</f>
        <v>#REF!</v>
      </c>
      <c r="W44" s="56" t="e">
        <f>#REF!</f>
        <v>#REF!</v>
      </c>
      <c r="X44" s="56" t="e">
        <f>#REF!</f>
        <v>#REF!</v>
      </c>
      <c r="Y44" s="57" t="e">
        <f>#REF!</f>
        <v>#REF!</v>
      </c>
      <c r="Z44" s="56" t="e">
        <f>#REF!</f>
        <v>#REF!</v>
      </c>
      <c r="AA44" s="56" t="e">
        <f>#REF!</f>
        <v>#REF!</v>
      </c>
      <c r="AB44" s="56" t="e">
        <f>#REF!</f>
        <v>#REF!</v>
      </c>
      <c r="AC44" s="60" t="e">
        <f>#REF!</f>
        <v>#REF!</v>
      </c>
      <c r="AD44" s="56" t="e">
        <f>#REF!</f>
        <v>#REF!</v>
      </c>
      <c r="AE44" s="56" t="e">
        <f>#REF!</f>
        <v>#REF!</v>
      </c>
      <c r="AF44" s="56" t="e">
        <f>#REF!</f>
        <v>#REF!</v>
      </c>
      <c r="AG44" s="60" t="e">
        <f>#REF!</f>
        <v>#REF!</v>
      </c>
      <c r="AH44" s="55" t="e">
        <f>#REF!</f>
        <v>#REF!</v>
      </c>
      <c r="AI44" s="55" t="e">
        <f>#REF!</f>
        <v>#REF!</v>
      </c>
      <c r="AJ44" s="55" t="e">
        <f>#REF!</f>
        <v>#REF!</v>
      </c>
      <c r="AK44" s="55" t="e">
        <f>#REF!</f>
        <v>#REF!</v>
      </c>
      <c r="AL44" s="56" t="e">
        <f>#REF!</f>
        <v>#REF!</v>
      </c>
      <c r="AM44" s="56" t="e">
        <f>#REF!</f>
        <v>#REF!</v>
      </c>
      <c r="AN44" s="56" t="e">
        <f>#REF!</f>
        <v>#REF!</v>
      </c>
      <c r="AO44" s="60" t="e">
        <f>#REF!</f>
        <v>#REF!</v>
      </c>
      <c r="AP44" s="56" t="e">
        <f>#REF!</f>
        <v>#REF!</v>
      </c>
      <c r="AQ44" s="56" t="e">
        <f>#REF!</f>
        <v>#REF!</v>
      </c>
      <c r="AR44" s="56" t="e">
        <f>#REF!</f>
        <v>#REF!</v>
      </c>
      <c r="AS44" s="60" t="e">
        <f>#REF!</f>
        <v>#REF!</v>
      </c>
      <c r="AT44" s="56">
        <f>Tabela13410[[#This Row],[Coluna79]]</f>
        <v>0</v>
      </c>
      <c r="AU44" s="56">
        <f>Tabela13410[[#This Row],[REALIZADO]]</f>
        <v>0</v>
      </c>
      <c r="AV44" s="56">
        <f>Tabela13410[[#This Row],[SALDO]]</f>
        <v>0</v>
      </c>
      <c r="AW44" s="60" t="str">
        <f>Tabela13410[[#This Row],[%]]</f>
        <v>SEM META</v>
      </c>
      <c r="AX44" s="56" t="e">
        <f>#REF!</f>
        <v>#REF!</v>
      </c>
      <c r="AY44" s="125" t="e">
        <f>#REF!</f>
        <v>#REF!</v>
      </c>
      <c r="AZ44" s="125" t="e">
        <f>#REF!</f>
        <v>#REF!</v>
      </c>
      <c r="BA44" s="126" t="e">
        <f>#REF!</f>
        <v>#REF!</v>
      </c>
      <c r="BB44" s="123" t="e">
        <f>#REF!</f>
        <v>#REF!</v>
      </c>
      <c r="BC44" s="56" t="e">
        <f>#REF!</f>
        <v>#REF!</v>
      </c>
      <c r="BD44" s="56" t="e">
        <f>#REF!</f>
        <v>#REF!</v>
      </c>
      <c r="BE44" s="61" t="e">
        <f>#REF!</f>
        <v>#REF!</v>
      </c>
    </row>
    <row r="45" spans="1:57" x14ac:dyDescent="0.25">
      <c r="A45" s="62" t="s">
        <v>57</v>
      </c>
      <c r="B45" s="56" t="e">
        <f>#REF!</f>
        <v>#REF!</v>
      </c>
      <c r="C45" s="56" t="e">
        <f>#REF!</f>
        <v>#REF!</v>
      </c>
      <c r="D45" s="56" t="e">
        <f>#REF!</f>
        <v>#REF!</v>
      </c>
      <c r="E45" s="63" t="e">
        <f>#REF!</f>
        <v>#REF!</v>
      </c>
      <c r="F45" s="56" t="e">
        <f>#REF!</f>
        <v>#REF!</v>
      </c>
      <c r="G45" s="56" t="e">
        <f>#REF!</f>
        <v>#REF!</v>
      </c>
      <c r="H45" s="56" t="e">
        <f>#REF!</f>
        <v>#REF!</v>
      </c>
      <c r="I45" s="63" t="e">
        <f>#REF!</f>
        <v>#REF!</v>
      </c>
      <c r="J45" s="56" t="e">
        <f>#REF!</f>
        <v>#REF!</v>
      </c>
      <c r="K45" s="56" t="e">
        <f>#REF!</f>
        <v>#REF!</v>
      </c>
      <c r="L45" s="56" t="e">
        <f>#REF!</f>
        <v>#REF!</v>
      </c>
      <c r="M45" s="63" t="e">
        <f>#REF!</f>
        <v>#REF!</v>
      </c>
      <c r="N45" s="56" t="e">
        <f>#REF!</f>
        <v>#REF!</v>
      </c>
      <c r="O45" s="56" t="e">
        <f>#REF!</f>
        <v>#REF!</v>
      </c>
      <c r="P45" s="56" t="e">
        <f>#REF!</f>
        <v>#REF!</v>
      </c>
      <c r="Q45" s="63" t="e">
        <f>#REF!</f>
        <v>#REF!</v>
      </c>
      <c r="R45" s="56" t="e">
        <f>#REF!</f>
        <v>#REF!</v>
      </c>
      <c r="S45" s="56" t="e">
        <f>#REF!</f>
        <v>#REF!</v>
      </c>
      <c r="T45" s="56" t="e">
        <f>#REF!</f>
        <v>#REF!</v>
      </c>
      <c r="U45" s="63" t="e">
        <f>#REF!</f>
        <v>#REF!</v>
      </c>
      <c r="V45" s="56" t="e">
        <f>#REF!</f>
        <v>#REF!</v>
      </c>
      <c r="W45" s="56" t="e">
        <f>#REF!</f>
        <v>#REF!</v>
      </c>
      <c r="X45" s="56" t="e">
        <f>#REF!</f>
        <v>#REF!</v>
      </c>
      <c r="Y45" s="57" t="e">
        <f>#REF!</f>
        <v>#REF!</v>
      </c>
      <c r="Z45" s="56" t="e">
        <f>#REF!</f>
        <v>#REF!</v>
      </c>
      <c r="AA45" s="56" t="e">
        <f>#REF!</f>
        <v>#REF!</v>
      </c>
      <c r="AB45" s="56" t="e">
        <f>#REF!</f>
        <v>#REF!</v>
      </c>
      <c r="AC45" s="63" t="e">
        <f>#REF!</f>
        <v>#REF!</v>
      </c>
      <c r="AD45" s="56" t="e">
        <f>#REF!</f>
        <v>#REF!</v>
      </c>
      <c r="AE45" s="56" t="e">
        <f>#REF!</f>
        <v>#REF!</v>
      </c>
      <c r="AF45" s="56" t="e">
        <f>#REF!</f>
        <v>#REF!</v>
      </c>
      <c r="AG45" s="63" t="e">
        <f>#REF!</f>
        <v>#REF!</v>
      </c>
      <c r="AH45" s="55" t="e">
        <f>#REF!</f>
        <v>#REF!</v>
      </c>
      <c r="AI45" s="55" t="e">
        <f>#REF!</f>
        <v>#REF!</v>
      </c>
      <c r="AJ45" s="55" t="e">
        <f>#REF!</f>
        <v>#REF!</v>
      </c>
      <c r="AK45" s="55" t="e">
        <f>#REF!</f>
        <v>#REF!</v>
      </c>
      <c r="AL45" s="56" t="e">
        <f>#REF!</f>
        <v>#REF!</v>
      </c>
      <c r="AM45" s="56" t="e">
        <f>#REF!</f>
        <v>#REF!</v>
      </c>
      <c r="AN45" s="56" t="e">
        <f>#REF!</f>
        <v>#REF!</v>
      </c>
      <c r="AO45" s="63" t="e">
        <f>#REF!</f>
        <v>#REF!</v>
      </c>
      <c r="AP45" s="56" t="e">
        <f>#REF!</f>
        <v>#REF!</v>
      </c>
      <c r="AQ45" s="56" t="e">
        <f>#REF!</f>
        <v>#REF!</v>
      </c>
      <c r="AR45" s="56" t="e">
        <f>#REF!</f>
        <v>#REF!</v>
      </c>
      <c r="AS45" s="63" t="e">
        <f>#REF!</f>
        <v>#REF!</v>
      </c>
      <c r="AT45" s="56">
        <f>Tabela13410[[#This Row],[Coluna79]]</f>
        <v>0</v>
      </c>
      <c r="AU45" s="56">
        <f>Tabela13410[[#This Row],[REALIZADO]]</f>
        <v>0</v>
      </c>
      <c r="AV45" s="56">
        <f>Tabela13410[[#This Row],[SALDO]]</f>
        <v>0</v>
      </c>
      <c r="AW45" s="63" t="str">
        <f>Tabela13410[[#This Row],[%]]</f>
        <v>SEM META</v>
      </c>
      <c r="AX45" s="56" t="e">
        <f>#REF!</f>
        <v>#REF!</v>
      </c>
      <c r="AY45" s="125" t="e">
        <f>#REF!</f>
        <v>#REF!</v>
      </c>
      <c r="AZ45" s="125" t="e">
        <f>#REF!</f>
        <v>#REF!</v>
      </c>
      <c r="BA45" s="126" t="e">
        <f>#REF!</f>
        <v>#REF!</v>
      </c>
      <c r="BB45" s="123" t="e">
        <f>#REF!</f>
        <v>#REF!</v>
      </c>
      <c r="BC45" s="56" t="e">
        <f>#REF!</f>
        <v>#REF!</v>
      </c>
      <c r="BD45" s="56" t="e">
        <f>#REF!</f>
        <v>#REF!</v>
      </c>
      <c r="BE45" s="64" t="e">
        <f>#REF!</f>
        <v>#REF!</v>
      </c>
    </row>
    <row r="46" spans="1:57" x14ac:dyDescent="0.25">
      <c r="A46" s="62" t="s">
        <v>58</v>
      </c>
      <c r="B46" s="56" t="e">
        <f>#REF!</f>
        <v>#REF!</v>
      </c>
      <c r="C46" s="56" t="e">
        <f>#REF!</f>
        <v>#REF!</v>
      </c>
      <c r="D46" s="56" t="e">
        <f>#REF!</f>
        <v>#REF!</v>
      </c>
      <c r="E46" s="60" t="e">
        <f>#REF!</f>
        <v>#REF!</v>
      </c>
      <c r="F46" s="56" t="e">
        <f>#REF!</f>
        <v>#REF!</v>
      </c>
      <c r="G46" s="56" t="e">
        <f>#REF!</f>
        <v>#REF!</v>
      </c>
      <c r="H46" s="56" t="e">
        <f>#REF!</f>
        <v>#REF!</v>
      </c>
      <c r="I46" s="60" t="e">
        <f>#REF!</f>
        <v>#REF!</v>
      </c>
      <c r="J46" s="56" t="e">
        <f>#REF!</f>
        <v>#REF!</v>
      </c>
      <c r="K46" s="56" t="e">
        <f>#REF!</f>
        <v>#REF!</v>
      </c>
      <c r="L46" s="56" t="e">
        <f>#REF!</f>
        <v>#REF!</v>
      </c>
      <c r="M46" s="60" t="e">
        <f>#REF!</f>
        <v>#REF!</v>
      </c>
      <c r="N46" s="56" t="e">
        <f>#REF!</f>
        <v>#REF!</v>
      </c>
      <c r="O46" s="56" t="e">
        <f>#REF!</f>
        <v>#REF!</v>
      </c>
      <c r="P46" s="56" t="e">
        <f>#REF!</f>
        <v>#REF!</v>
      </c>
      <c r="Q46" s="60" t="e">
        <f>#REF!</f>
        <v>#REF!</v>
      </c>
      <c r="R46" s="56" t="e">
        <f>#REF!</f>
        <v>#REF!</v>
      </c>
      <c r="S46" s="56" t="e">
        <f>#REF!</f>
        <v>#REF!</v>
      </c>
      <c r="T46" s="56" t="e">
        <f>#REF!</f>
        <v>#REF!</v>
      </c>
      <c r="U46" s="60" t="e">
        <f>#REF!</f>
        <v>#REF!</v>
      </c>
      <c r="V46" s="56" t="e">
        <f>#REF!</f>
        <v>#REF!</v>
      </c>
      <c r="W46" s="56" t="e">
        <f>#REF!</f>
        <v>#REF!</v>
      </c>
      <c r="X46" s="56" t="e">
        <f>#REF!</f>
        <v>#REF!</v>
      </c>
      <c r="Y46" s="57" t="e">
        <f>#REF!</f>
        <v>#REF!</v>
      </c>
      <c r="Z46" s="56" t="e">
        <f>#REF!</f>
        <v>#REF!</v>
      </c>
      <c r="AA46" s="56" t="e">
        <f>#REF!</f>
        <v>#REF!</v>
      </c>
      <c r="AB46" s="56" t="e">
        <f>#REF!</f>
        <v>#REF!</v>
      </c>
      <c r="AC46" s="60" t="e">
        <f>#REF!</f>
        <v>#REF!</v>
      </c>
      <c r="AD46" s="56" t="e">
        <f>#REF!</f>
        <v>#REF!</v>
      </c>
      <c r="AE46" s="56" t="e">
        <f>#REF!</f>
        <v>#REF!</v>
      </c>
      <c r="AF46" s="56" t="e">
        <f>#REF!</f>
        <v>#REF!</v>
      </c>
      <c r="AG46" s="60" t="e">
        <f>#REF!</f>
        <v>#REF!</v>
      </c>
      <c r="AH46" s="55" t="e">
        <f>#REF!</f>
        <v>#REF!</v>
      </c>
      <c r="AI46" s="55" t="e">
        <f>#REF!</f>
        <v>#REF!</v>
      </c>
      <c r="AJ46" s="55" t="e">
        <f>#REF!</f>
        <v>#REF!</v>
      </c>
      <c r="AK46" s="55" t="e">
        <f>#REF!</f>
        <v>#REF!</v>
      </c>
      <c r="AL46" s="56" t="e">
        <f>#REF!</f>
        <v>#REF!</v>
      </c>
      <c r="AM46" s="56" t="e">
        <f>#REF!</f>
        <v>#REF!</v>
      </c>
      <c r="AN46" s="56" t="e">
        <f>#REF!</f>
        <v>#REF!</v>
      </c>
      <c r="AO46" s="60" t="e">
        <f>#REF!</f>
        <v>#REF!</v>
      </c>
      <c r="AP46" s="56" t="e">
        <f>#REF!</f>
        <v>#REF!</v>
      </c>
      <c r="AQ46" s="56" t="e">
        <f>#REF!</f>
        <v>#REF!</v>
      </c>
      <c r="AR46" s="56" t="e">
        <f>#REF!</f>
        <v>#REF!</v>
      </c>
      <c r="AS46" s="60" t="e">
        <f>#REF!</f>
        <v>#REF!</v>
      </c>
      <c r="AT46" s="56">
        <f>Tabela13410[[#This Row],[Coluna79]]</f>
        <v>0</v>
      </c>
      <c r="AU46" s="56">
        <f>Tabela13410[[#This Row],[REALIZADO]]</f>
        <v>0</v>
      </c>
      <c r="AV46" s="56">
        <f>Tabela13410[[#This Row],[SALDO]]</f>
        <v>0</v>
      </c>
      <c r="AW46" s="60" t="str">
        <f>Tabela13410[[#This Row],[%]]</f>
        <v>SEM META</v>
      </c>
      <c r="AX46" s="56" t="e">
        <f>#REF!</f>
        <v>#REF!</v>
      </c>
      <c r="AY46" s="125" t="e">
        <f>#REF!</f>
        <v>#REF!</v>
      </c>
      <c r="AZ46" s="125" t="e">
        <f>#REF!</f>
        <v>#REF!</v>
      </c>
      <c r="BA46" s="126" t="e">
        <f>#REF!</f>
        <v>#REF!</v>
      </c>
      <c r="BB46" s="123" t="e">
        <f>#REF!</f>
        <v>#REF!</v>
      </c>
      <c r="BC46" s="56" t="e">
        <f>#REF!</f>
        <v>#REF!</v>
      </c>
      <c r="BD46" s="56" t="e">
        <f>#REF!</f>
        <v>#REF!</v>
      </c>
      <c r="BE46" s="61" t="e">
        <f>#REF!</f>
        <v>#REF!</v>
      </c>
    </row>
    <row r="47" spans="1:57" x14ac:dyDescent="0.25">
      <c r="A47" s="62" t="s">
        <v>59</v>
      </c>
      <c r="B47" s="56" t="e">
        <f>#REF!</f>
        <v>#REF!</v>
      </c>
      <c r="C47" s="56" t="e">
        <f>#REF!</f>
        <v>#REF!</v>
      </c>
      <c r="D47" s="56" t="e">
        <f>#REF!</f>
        <v>#REF!</v>
      </c>
      <c r="E47" s="63" t="e">
        <f>#REF!</f>
        <v>#REF!</v>
      </c>
      <c r="F47" s="56" t="e">
        <f>#REF!</f>
        <v>#REF!</v>
      </c>
      <c r="G47" s="56" t="e">
        <f>#REF!</f>
        <v>#REF!</v>
      </c>
      <c r="H47" s="56" t="e">
        <f>#REF!</f>
        <v>#REF!</v>
      </c>
      <c r="I47" s="63" t="e">
        <f>#REF!</f>
        <v>#REF!</v>
      </c>
      <c r="J47" s="56" t="e">
        <f>#REF!</f>
        <v>#REF!</v>
      </c>
      <c r="K47" s="56" t="e">
        <f>#REF!</f>
        <v>#REF!</v>
      </c>
      <c r="L47" s="56" t="e">
        <f>#REF!</f>
        <v>#REF!</v>
      </c>
      <c r="M47" s="63" t="e">
        <f>#REF!</f>
        <v>#REF!</v>
      </c>
      <c r="N47" s="56" t="e">
        <f>#REF!</f>
        <v>#REF!</v>
      </c>
      <c r="O47" s="56" t="e">
        <f>#REF!</f>
        <v>#REF!</v>
      </c>
      <c r="P47" s="56" t="e">
        <f>#REF!</f>
        <v>#REF!</v>
      </c>
      <c r="Q47" s="63" t="e">
        <f>#REF!</f>
        <v>#REF!</v>
      </c>
      <c r="R47" s="56" t="e">
        <f>#REF!</f>
        <v>#REF!</v>
      </c>
      <c r="S47" s="56" t="e">
        <f>#REF!</f>
        <v>#REF!</v>
      </c>
      <c r="T47" s="56" t="e">
        <f>#REF!</f>
        <v>#REF!</v>
      </c>
      <c r="U47" s="63" t="e">
        <f>#REF!</f>
        <v>#REF!</v>
      </c>
      <c r="V47" s="56" t="e">
        <f>#REF!</f>
        <v>#REF!</v>
      </c>
      <c r="W47" s="56" t="e">
        <f>#REF!</f>
        <v>#REF!</v>
      </c>
      <c r="X47" s="56" t="e">
        <f>#REF!</f>
        <v>#REF!</v>
      </c>
      <c r="Y47" s="57" t="e">
        <f>#REF!</f>
        <v>#REF!</v>
      </c>
      <c r="Z47" s="56" t="e">
        <f>#REF!</f>
        <v>#REF!</v>
      </c>
      <c r="AA47" s="56" t="e">
        <f>#REF!</f>
        <v>#REF!</v>
      </c>
      <c r="AB47" s="56" t="e">
        <f>#REF!</f>
        <v>#REF!</v>
      </c>
      <c r="AC47" s="63" t="e">
        <f>#REF!</f>
        <v>#REF!</v>
      </c>
      <c r="AD47" s="56" t="e">
        <f>#REF!</f>
        <v>#REF!</v>
      </c>
      <c r="AE47" s="56" t="e">
        <f>#REF!</f>
        <v>#REF!</v>
      </c>
      <c r="AF47" s="56" t="e">
        <f>#REF!</f>
        <v>#REF!</v>
      </c>
      <c r="AG47" s="63" t="e">
        <f>#REF!</f>
        <v>#REF!</v>
      </c>
      <c r="AH47" s="55" t="e">
        <f>#REF!</f>
        <v>#REF!</v>
      </c>
      <c r="AI47" s="55" t="e">
        <f>#REF!</f>
        <v>#REF!</v>
      </c>
      <c r="AJ47" s="55" t="e">
        <f>#REF!</f>
        <v>#REF!</v>
      </c>
      <c r="AK47" s="55" t="e">
        <f>#REF!</f>
        <v>#REF!</v>
      </c>
      <c r="AL47" s="56" t="e">
        <f>#REF!</f>
        <v>#REF!</v>
      </c>
      <c r="AM47" s="56" t="e">
        <f>#REF!</f>
        <v>#REF!</v>
      </c>
      <c r="AN47" s="56" t="e">
        <f>#REF!</f>
        <v>#REF!</v>
      </c>
      <c r="AO47" s="63" t="e">
        <f>#REF!</f>
        <v>#REF!</v>
      </c>
      <c r="AP47" s="56" t="e">
        <f>#REF!</f>
        <v>#REF!</v>
      </c>
      <c r="AQ47" s="56" t="e">
        <f>#REF!</f>
        <v>#REF!</v>
      </c>
      <c r="AR47" s="56" t="e">
        <f>#REF!</f>
        <v>#REF!</v>
      </c>
      <c r="AS47" s="63" t="e">
        <f>#REF!</f>
        <v>#REF!</v>
      </c>
      <c r="AT47" s="56">
        <f>Tabela13410[[#This Row],[Coluna79]]</f>
        <v>0</v>
      </c>
      <c r="AU47" s="56">
        <f>Tabela13410[[#This Row],[REALIZADO]]</f>
        <v>0</v>
      </c>
      <c r="AV47" s="56">
        <f>Tabela13410[[#This Row],[SALDO]]</f>
        <v>0</v>
      </c>
      <c r="AW47" s="63" t="str">
        <f>Tabela13410[[#This Row],[%]]</f>
        <v>SEM META</v>
      </c>
      <c r="AX47" s="56" t="e">
        <f>#REF!</f>
        <v>#REF!</v>
      </c>
      <c r="AY47" s="125" t="e">
        <f>#REF!</f>
        <v>#REF!</v>
      </c>
      <c r="AZ47" s="125" t="e">
        <f>#REF!</f>
        <v>#REF!</v>
      </c>
      <c r="BA47" s="126" t="e">
        <f>#REF!</f>
        <v>#REF!</v>
      </c>
      <c r="BB47" s="123" t="e">
        <f>#REF!</f>
        <v>#REF!</v>
      </c>
      <c r="BC47" s="56" t="e">
        <f>#REF!</f>
        <v>#REF!</v>
      </c>
      <c r="BD47" s="56" t="e">
        <f>#REF!</f>
        <v>#REF!</v>
      </c>
      <c r="BE47" s="64" t="e">
        <f>#REF!</f>
        <v>#REF!</v>
      </c>
    </row>
    <row r="48" spans="1:57" x14ac:dyDescent="0.25">
      <c r="A48" s="67" t="s">
        <v>61</v>
      </c>
      <c r="B48" s="56" t="e">
        <f>#REF!</f>
        <v>#REF!</v>
      </c>
      <c r="C48" s="56" t="e">
        <f>#REF!</f>
        <v>#REF!</v>
      </c>
      <c r="D48" s="56" t="e">
        <f>#REF!</f>
        <v>#REF!</v>
      </c>
      <c r="E48" s="60" t="e">
        <f>#REF!</f>
        <v>#REF!</v>
      </c>
      <c r="F48" s="56" t="e">
        <f>#REF!</f>
        <v>#REF!</v>
      </c>
      <c r="G48" s="56" t="e">
        <f>#REF!</f>
        <v>#REF!</v>
      </c>
      <c r="H48" s="56" t="e">
        <f>#REF!</f>
        <v>#REF!</v>
      </c>
      <c r="I48" s="60" t="e">
        <f>#REF!</f>
        <v>#REF!</v>
      </c>
      <c r="J48" s="56" t="e">
        <f>#REF!</f>
        <v>#REF!</v>
      </c>
      <c r="K48" s="56" t="e">
        <f>#REF!</f>
        <v>#REF!</v>
      </c>
      <c r="L48" s="56" t="e">
        <f>#REF!</f>
        <v>#REF!</v>
      </c>
      <c r="M48" s="60" t="e">
        <f>#REF!</f>
        <v>#REF!</v>
      </c>
      <c r="N48" s="56" t="e">
        <f>#REF!</f>
        <v>#REF!</v>
      </c>
      <c r="O48" s="56" t="e">
        <f>#REF!</f>
        <v>#REF!</v>
      </c>
      <c r="P48" s="56" t="e">
        <f>#REF!</f>
        <v>#REF!</v>
      </c>
      <c r="Q48" s="60" t="e">
        <f>#REF!</f>
        <v>#REF!</v>
      </c>
      <c r="R48" s="56" t="e">
        <f>#REF!</f>
        <v>#REF!</v>
      </c>
      <c r="S48" s="56" t="e">
        <f>#REF!</f>
        <v>#REF!</v>
      </c>
      <c r="T48" s="56" t="e">
        <f>#REF!</f>
        <v>#REF!</v>
      </c>
      <c r="U48" s="60" t="e">
        <f>#REF!</f>
        <v>#REF!</v>
      </c>
      <c r="V48" s="56" t="e">
        <f>#REF!</f>
        <v>#REF!</v>
      </c>
      <c r="W48" s="56" t="e">
        <f>#REF!</f>
        <v>#REF!</v>
      </c>
      <c r="X48" s="56" t="e">
        <f>#REF!</f>
        <v>#REF!</v>
      </c>
      <c r="Y48" s="57" t="e">
        <f>#REF!</f>
        <v>#REF!</v>
      </c>
      <c r="Z48" s="56" t="e">
        <f>#REF!</f>
        <v>#REF!</v>
      </c>
      <c r="AA48" s="56" t="e">
        <f>#REF!</f>
        <v>#REF!</v>
      </c>
      <c r="AB48" s="56" t="e">
        <f>#REF!</f>
        <v>#REF!</v>
      </c>
      <c r="AC48" s="60" t="e">
        <f>#REF!</f>
        <v>#REF!</v>
      </c>
      <c r="AD48" s="56" t="e">
        <f>#REF!</f>
        <v>#REF!</v>
      </c>
      <c r="AE48" s="56" t="e">
        <f>#REF!</f>
        <v>#REF!</v>
      </c>
      <c r="AF48" s="56" t="e">
        <f>#REF!</f>
        <v>#REF!</v>
      </c>
      <c r="AG48" s="60" t="e">
        <f>#REF!</f>
        <v>#REF!</v>
      </c>
      <c r="AH48" s="55" t="e">
        <f>#REF!</f>
        <v>#REF!</v>
      </c>
      <c r="AI48" s="55" t="e">
        <f>#REF!</f>
        <v>#REF!</v>
      </c>
      <c r="AJ48" s="55" t="e">
        <f>#REF!</f>
        <v>#REF!</v>
      </c>
      <c r="AK48" s="55" t="e">
        <f>#REF!</f>
        <v>#REF!</v>
      </c>
      <c r="AL48" s="56" t="e">
        <f>#REF!</f>
        <v>#REF!</v>
      </c>
      <c r="AM48" s="56" t="e">
        <f>#REF!</f>
        <v>#REF!</v>
      </c>
      <c r="AN48" s="56" t="e">
        <f>#REF!</f>
        <v>#REF!</v>
      </c>
      <c r="AO48" s="60" t="e">
        <f>#REF!</f>
        <v>#REF!</v>
      </c>
      <c r="AP48" s="56" t="e">
        <f>#REF!</f>
        <v>#REF!</v>
      </c>
      <c r="AQ48" s="56" t="e">
        <f>#REF!</f>
        <v>#REF!</v>
      </c>
      <c r="AR48" s="56" t="e">
        <f>#REF!</f>
        <v>#REF!</v>
      </c>
      <c r="AS48" s="60" t="e">
        <f>#REF!</f>
        <v>#REF!</v>
      </c>
      <c r="AT48" s="56">
        <f>Tabela13410[[#This Row],[Coluna79]]</f>
        <v>0</v>
      </c>
      <c r="AU48" s="56">
        <f>Tabela13410[[#This Row],[REALIZADO]]</f>
        <v>0</v>
      </c>
      <c r="AV48" s="56">
        <f>Tabela13410[[#This Row],[SALDO]]</f>
        <v>0</v>
      </c>
      <c r="AW48" s="60" t="str">
        <f>Tabela13410[[#This Row],[%]]</f>
        <v>SEM META</v>
      </c>
      <c r="AX48" s="56" t="e">
        <f>#REF!</f>
        <v>#REF!</v>
      </c>
      <c r="AY48" s="125" t="e">
        <f>#REF!</f>
        <v>#REF!</v>
      </c>
      <c r="AZ48" s="125" t="e">
        <f>#REF!</f>
        <v>#REF!</v>
      </c>
      <c r="BA48" s="126" t="e">
        <f>#REF!</f>
        <v>#REF!</v>
      </c>
      <c r="BB48" s="123" t="e">
        <f>#REF!</f>
        <v>#REF!</v>
      </c>
      <c r="BC48" s="56" t="e">
        <f>#REF!</f>
        <v>#REF!</v>
      </c>
      <c r="BD48" s="56" t="e">
        <f>#REF!</f>
        <v>#REF!</v>
      </c>
      <c r="BE48" s="61" t="e">
        <f>#REF!</f>
        <v>#REF!</v>
      </c>
    </row>
    <row r="49" spans="1:57" x14ac:dyDescent="0.25">
      <c r="A49" s="59" t="s">
        <v>62</v>
      </c>
      <c r="B49" s="56" t="e">
        <f>#REF!</f>
        <v>#REF!</v>
      </c>
      <c r="C49" s="56" t="e">
        <f>#REF!</f>
        <v>#REF!</v>
      </c>
      <c r="D49" s="56" t="e">
        <f>#REF!</f>
        <v>#REF!</v>
      </c>
      <c r="E49" s="63" t="e">
        <f>#REF!</f>
        <v>#REF!</v>
      </c>
      <c r="F49" s="56" t="e">
        <f>#REF!</f>
        <v>#REF!</v>
      </c>
      <c r="G49" s="56" t="e">
        <f>#REF!</f>
        <v>#REF!</v>
      </c>
      <c r="H49" s="56" t="e">
        <f>#REF!</f>
        <v>#REF!</v>
      </c>
      <c r="I49" s="63" t="e">
        <f>#REF!</f>
        <v>#REF!</v>
      </c>
      <c r="J49" s="56" t="e">
        <f>#REF!</f>
        <v>#REF!</v>
      </c>
      <c r="K49" s="56" t="e">
        <f>#REF!</f>
        <v>#REF!</v>
      </c>
      <c r="L49" s="56" t="e">
        <f>#REF!</f>
        <v>#REF!</v>
      </c>
      <c r="M49" s="63" t="e">
        <f>#REF!</f>
        <v>#REF!</v>
      </c>
      <c r="N49" s="56" t="e">
        <f>#REF!</f>
        <v>#REF!</v>
      </c>
      <c r="O49" s="56" t="e">
        <f>#REF!</f>
        <v>#REF!</v>
      </c>
      <c r="P49" s="56" t="e">
        <f>#REF!</f>
        <v>#REF!</v>
      </c>
      <c r="Q49" s="63" t="e">
        <f>#REF!</f>
        <v>#REF!</v>
      </c>
      <c r="R49" s="56" t="e">
        <f>#REF!</f>
        <v>#REF!</v>
      </c>
      <c r="S49" s="56" t="e">
        <f>#REF!</f>
        <v>#REF!</v>
      </c>
      <c r="T49" s="56" t="e">
        <f>#REF!</f>
        <v>#REF!</v>
      </c>
      <c r="U49" s="63" t="e">
        <f>#REF!</f>
        <v>#REF!</v>
      </c>
      <c r="V49" s="56" t="e">
        <f>#REF!</f>
        <v>#REF!</v>
      </c>
      <c r="W49" s="56" t="e">
        <f>#REF!</f>
        <v>#REF!</v>
      </c>
      <c r="X49" s="56" t="e">
        <f>#REF!</f>
        <v>#REF!</v>
      </c>
      <c r="Y49" s="57" t="e">
        <f>#REF!</f>
        <v>#REF!</v>
      </c>
      <c r="Z49" s="56" t="e">
        <f>#REF!</f>
        <v>#REF!</v>
      </c>
      <c r="AA49" s="56" t="e">
        <f>#REF!</f>
        <v>#REF!</v>
      </c>
      <c r="AB49" s="56" t="e">
        <f>#REF!</f>
        <v>#REF!</v>
      </c>
      <c r="AC49" s="63" t="e">
        <f>#REF!</f>
        <v>#REF!</v>
      </c>
      <c r="AD49" s="56" t="e">
        <f>#REF!</f>
        <v>#REF!</v>
      </c>
      <c r="AE49" s="56" t="e">
        <f>#REF!</f>
        <v>#REF!</v>
      </c>
      <c r="AF49" s="56" t="e">
        <f>#REF!</f>
        <v>#REF!</v>
      </c>
      <c r="AG49" s="63" t="e">
        <f>#REF!</f>
        <v>#REF!</v>
      </c>
      <c r="AH49" s="55" t="e">
        <f>#REF!</f>
        <v>#REF!</v>
      </c>
      <c r="AI49" s="55" t="e">
        <f>#REF!</f>
        <v>#REF!</v>
      </c>
      <c r="AJ49" s="55" t="e">
        <f>#REF!</f>
        <v>#REF!</v>
      </c>
      <c r="AK49" s="55" t="e">
        <f>#REF!</f>
        <v>#REF!</v>
      </c>
      <c r="AL49" s="56" t="e">
        <f>#REF!</f>
        <v>#REF!</v>
      </c>
      <c r="AM49" s="56" t="e">
        <f>#REF!</f>
        <v>#REF!</v>
      </c>
      <c r="AN49" s="56" t="e">
        <f>#REF!</f>
        <v>#REF!</v>
      </c>
      <c r="AO49" s="63" t="e">
        <f>#REF!</f>
        <v>#REF!</v>
      </c>
      <c r="AP49" s="56" t="e">
        <f>#REF!</f>
        <v>#REF!</v>
      </c>
      <c r="AQ49" s="56" t="e">
        <f>#REF!</f>
        <v>#REF!</v>
      </c>
      <c r="AR49" s="56" t="e">
        <f>#REF!</f>
        <v>#REF!</v>
      </c>
      <c r="AS49" s="63" t="e">
        <f>#REF!</f>
        <v>#REF!</v>
      </c>
      <c r="AT49" s="56">
        <f>Tabela13410[[#This Row],[Coluna79]]</f>
        <v>4</v>
      </c>
      <c r="AU49" s="56">
        <f>Tabela13410[[#This Row],[REALIZADO]]</f>
        <v>2</v>
      </c>
      <c r="AV49" s="56">
        <f>Tabela13410[[#This Row],[SALDO]]</f>
        <v>-2</v>
      </c>
      <c r="AW49" s="63">
        <f>Tabela13410[[#This Row],[%]]</f>
        <v>0.5</v>
      </c>
      <c r="AX49" s="56" t="e">
        <f>#REF!</f>
        <v>#REF!</v>
      </c>
      <c r="AY49" s="125" t="e">
        <f>#REF!</f>
        <v>#REF!</v>
      </c>
      <c r="AZ49" s="125" t="e">
        <f>#REF!</f>
        <v>#REF!</v>
      </c>
      <c r="BA49" s="126" t="e">
        <f>#REF!</f>
        <v>#REF!</v>
      </c>
      <c r="BB49" s="123" t="e">
        <f>#REF!</f>
        <v>#REF!</v>
      </c>
      <c r="BC49" s="56" t="e">
        <f>#REF!</f>
        <v>#REF!</v>
      </c>
      <c r="BD49" s="56" t="e">
        <f>#REF!</f>
        <v>#REF!</v>
      </c>
      <c r="BE49" s="64" t="e">
        <f>#REF!</f>
        <v>#REF!</v>
      </c>
    </row>
    <row r="50" spans="1:57" x14ac:dyDescent="0.25">
      <c r="A50" s="62" t="s">
        <v>63</v>
      </c>
      <c r="B50" s="56" t="e">
        <f>#REF!</f>
        <v>#REF!</v>
      </c>
      <c r="C50" s="56" t="e">
        <f>#REF!</f>
        <v>#REF!</v>
      </c>
      <c r="D50" s="56" t="e">
        <f>#REF!</f>
        <v>#REF!</v>
      </c>
      <c r="E50" s="60" t="e">
        <f>#REF!</f>
        <v>#REF!</v>
      </c>
      <c r="F50" s="56" t="e">
        <f>#REF!</f>
        <v>#REF!</v>
      </c>
      <c r="G50" s="56" t="e">
        <f>#REF!</f>
        <v>#REF!</v>
      </c>
      <c r="H50" s="56" t="e">
        <f>#REF!</f>
        <v>#REF!</v>
      </c>
      <c r="I50" s="60" t="e">
        <f>#REF!</f>
        <v>#REF!</v>
      </c>
      <c r="J50" s="56" t="e">
        <f>#REF!</f>
        <v>#REF!</v>
      </c>
      <c r="K50" s="56" t="e">
        <f>#REF!</f>
        <v>#REF!</v>
      </c>
      <c r="L50" s="56" t="e">
        <f>#REF!</f>
        <v>#REF!</v>
      </c>
      <c r="M50" s="60" t="e">
        <f>#REF!</f>
        <v>#REF!</v>
      </c>
      <c r="N50" s="56" t="e">
        <f>#REF!</f>
        <v>#REF!</v>
      </c>
      <c r="O50" s="56" t="e">
        <f>#REF!</f>
        <v>#REF!</v>
      </c>
      <c r="P50" s="56" t="e">
        <f>#REF!</f>
        <v>#REF!</v>
      </c>
      <c r="Q50" s="60" t="e">
        <f>#REF!</f>
        <v>#REF!</v>
      </c>
      <c r="R50" s="56" t="e">
        <f>#REF!</f>
        <v>#REF!</v>
      </c>
      <c r="S50" s="56" t="e">
        <f>#REF!</f>
        <v>#REF!</v>
      </c>
      <c r="T50" s="56" t="e">
        <f>#REF!</f>
        <v>#REF!</v>
      </c>
      <c r="U50" s="60" t="e">
        <f>#REF!</f>
        <v>#REF!</v>
      </c>
      <c r="V50" s="56" t="e">
        <f>#REF!</f>
        <v>#REF!</v>
      </c>
      <c r="W50" s="56" t="e">
        <f>#REF!</f>
        <v>#REF!</v>
      </c>
      <c r="X50" s="56" t="e">
        <f>#REF!</f>
        <v>#REF!</v>
      </c>
      <c r="Y50" s="57" t="e">
        <f>#REF!</f>
        <v>#REF!</v>
      </c>
      <c r="Z50" s="56" t="e">
        <f>#REF!</f>
        <v>#REF!</v>
      </c>
      <c r="AA50" s="56" t="e">
        <f>#REF!</f>
        <v>#REF!</v>
      </c>
      <c r="AB50" s="56" t="e">
        <f>#REF!</f>
        <v>#REF!</v>
      </c>
      <c r="AC50" s="60" t="e">
        <f>#REF!</f>
        <v>#REF!</v>
      </c>
      <c r="AD50" s="56" t="e">
        <f>#REF!</f>
        <v>#REF!</v>
      </c>
      <c r="AE50" s="56" t="e">
        <f>#REF!</f>
        <v>#REF!</v>
      </c>
      <c r="AF50" s="56" t="e">
        <f>#REF!</f>
        <v>#REF!</v>
      </c>
      <c r="AG50" s="60" t="e">
        <f>#REF!</f>
        <v>#REF!</v>
      </c>
      <c r="AH50" s="55" t="e">
        <f>#REF!</f>
        <v>#REF!</v>
      </c>
      <c r="AI50" s="55" t="e">
        <f>#REF!</f>
        <v>#REF!</v>
      </c>
      <c r="AJ50" s="55" t="e">
        <f>#REF!</f>
        <v>#REF!</v>
      </c>
      <c r="AK50" s="55" t="e">
        <f>#REF!</f>
        <v>#REF!</v>
      </c>
      <c r="AL50" s="56" t="e">
        <f>#REF!</f>
        <v>#REF!</v>
      </c>
      <c r="AM50" s="56" t="e">
        <f>#REF!</f>
        <v>#REF!</v>
      </c>
      <c r="AN50" s="56" t="e">
        <f>#REF!</f>
        <v>#REF!</v>
      </c>
      <c r="AO50" s="60" t="e">
        <f>#REF!</f>
        <v>#REF!</v>
      </c>
      <c r="AP50" s="56" t="e">
        <f>#REF!</f>
        <v>#REF!</v>
      </c>
      <c r="AQ50" s="56" t="e">
        <f>#REF!</f>
        <v>#REF!</v>
      </c>
      <c r="AR50" s="56" t="e">
        <f>#REF!</f>
        <v>#REF!</v>
      </c>
      <c r="AS50" s="60" t="e">
        <f>#REF!</f>
        <v>#REF!</v>
      </c>
      <c r="AT50" s="56">
        <f>Tabela13410[[#This Row],[Coluna79]]</f>
        <v>2</v>
      </c>
      <c r="AU50" s="56">
        <f>Tabela13410[[#This Row],[REALIZADO]]</f>
        <v>0</v>
      </c>
      <c r="AV50" s="56">
        <f>Tabela13410[[#This Row],[SALDO]]</f>
        <v>-2</v>
      </c>
      <c r="AW50" s="60">
        <f>Tabela13410[[#This Row],[%]]</f>
        <v>0</v>
      </c>
      <c r="AX50" s="56" t="e">
        <f>#REF!</f>
        <v>#REF!</v>
      </c>
      <c r="AY50" s="125" t="e">
        <f>#REF!</f>
        <v>#REF!</v>
      </c>
      <c r="AZ50" s="125" t="e">
        <f>#REF!</f>
        <v>#REF!</v>
      </c>
      <c r="BA50" s="126" t="e">
        <f>#REF!</f>
        <v>#REF!</v>
      </c>
      <c r="BB50" s="123" t="e">
        <f>#REF!</f>
        <v>#REF!</v>
      </c>
      <c r="BC50" s="56" t="e">
        <f>#REF!</f>
        <v>#REF!</v>
      </c>
      <c r="BD50" s="56" t="e">
        <f>#REF!</f>
        <v>#REF!</v>
      </c>
      <c r="BE50" s="61" t="e">
        <f>#REF!</f>
        <v>#REF!</v>
      </c>
    </row>
    <row r="51" spans="1:57" x14ac:dyDescent="0.25">
      <c r="A51" s="59" t="s">
        <v>60</v>
      </c>
      <c r="B51" s="56" t="e">
        <f>#REF!</f>
        <v>#REF!</v>
      </c>
      <c r="C51" s="56" t="e">
        <f>#REF!</f>
        <v>#REF!</v>
      </c>
      <c r="D51" s="56" t="e">
        <f>#REF!</f>
        <v>#REF!</v>
      </c>
      <c r="E51" s="63" t="e">
        <f>#REF!</f>
        <v>#REF!</v>
      </c>
      <c r="F51" s="56" t="e">
        <f>#REF!</f>
        <v>#REF!</v>
      </c>
      <c r="G51" s="56" t="e">
        <f>#REF!</f>
        <v>#REF!</v>
      </c>
      <c r="H51" s="56" t="e">
        <f>#REF!</f>
        <v>#REF!</v>
      </c>
      <c r="I51" s="63" t="e">
        <f>#REF!</f>
        <v>#REF!</v>
      </c>
      <c r="J51" s="56" t="e">
        <f>#REF!</f>
        <v>#REF!</v>
      </c>
      <c r="K51" s="56" t="e">
        <f>#REF!</f>
        <v>#REF!</v>
      </c>
      <c r="L51" s="56" t="e">
        <f>#REF!</f>
        <v>#REF!</v>
      </c>
      <c r="M51" s="63" t="e">
        <f>#REF!</f>
        <v>#REF!</v>
      </c>
      <c r="N51" s="56" t="e">
        <f>#REF!</f>
        <v>#REF!</v>
      </c>
      <c r="O51" s="56" t="e">
        <f>#REF!</f>
        <v>#REF!</v>
      </c>
      <c r="P51" s="56" t="e">
        <f>#REF!</f>
        <v>#REF!</v>
      </c>
      <c r="Q51" s="63" t="e">
        <f>#REF!</f>
        <v>#REF!</v>
      </c>
      <c r="R51" s="56" t="e">
        <f>#REF!</f>
        <v>#REF!</v>
      </c>
      <c r="S51" s="56" t="e">
        <f>#REF!</f>
        <v>#REF!</v>
      </c>
      <c r="T51" s="56" t="e">
        <f>#REF!</f>
        <v>#REF!</v>
      </c>
      <c r="U51" s="63" t="e">
        <f>#REF!</f>
        <v>#REF!</v>
      </c>
      <c r="V51" s="56" t="e">
        <f>#REF!</f>
        <v>#REF!</v>
      </c>
      <c r="W51" s="56" t="e">
        <f>#REF!</f>
        <v>#REF!</v>
      </c>
      <c r="X51" s="56" t="e">
        <f>#REF!</f>
        <v>#REF!</v>
      </c>
      <c r="Y51" s="57" t="e">
        <f>#REF!</f>
        <v>#REF!</v>
      </c>
      <c r="Z51" s="56" t="e">
        <f>#REF!</f>
        <v>#REF!</v>
      </c>
      <c r="AA51" s="56" t="e">
        <f>#REF!</f>
        <v>#REF!</v>
      </c>
      <c r="AB51" s="56" t="e">
        <f>#REF!</f>
        <v>#REF!</v>
      </c>
      <c r="AC51" s="63" t="e">
        <f>#REF!</f>
        <v>#REF!</v>
      </c>
      <c r="AD51" s="56" t="e">
        <f>#REF!</f>
        <v>#REF!</v>
      </c>
      <c r="AE51" s="56" t="e">
        <f>#REF!</f>
        <v>#REF!</v>
      </c>
      <c r="AF51" s="56" t="e">
        <f>#REF!</f>
        <v>#REF!</v>
      </c>
      <c r="AG51" s="63" t="e">
        <f>#REF!</f>
        <v>#REF!</v>
      </c>
      <c r="AH51" s="55" t="e">
        <f>#REF!</f>
        <v>#REF!</v>
      </c>
      <c r="AI51" s="55" t="e">
        <f>#REF!</f>
        <v>#REF!</v>
      </c>
      <c r="AJ51" s="55" t="e">
        <f>#REF!</f>
        <v>#REF!</v>
      </c>
      <c r="AK51" s="55" t="e">
        <f>#REF!</f>
        <v>#REF!</v>
      </c>
      <c r="AL51" s="56" t="e">
        <f>#REF!</f>
        <v>#REF!</v>
      </c>
      <c r="AM51" s="56" t="e">
        <f>#REF!</f>
        <v>#REF!</v>
      </c>
      <c r="AN51" s="56" t="e">
        <f>#REF!</f>
        <v>#REF!</v>
      </c>
      <c r="AO51" s="63" t="e">
        <f>#REF!</f>
        <v>#REF!</v>
      </c>
      <c r="AP51" s="56" t="e">
        <f>#REF!</f>
        <v>#REF!</v>
      </c>
      <c r="AQ51" s="56" t="e">
        <f>#REF!</f>
        <v>#REF!</v>
      </c>
      <c r="AR51" s="56" t="e">
        <f>#REF!</f>
        <v>#REF!</v>
      </c>
      <c r="AS51" s="63" t="e">
        <f>#REF!</f>
        <v>#REF!</v>
      </c>
      <c r="AT51" s="56">
        <f>Tabela13410[[#This Row],[Coluna79]]</f>
        <v>2</v>
      </c>
      <c r="AU51" s="56">
        <f>Tabela13410[[#This Row],[REALIZADO]]</f>
        <v>0</v>
      </c>
      <c r="AV51" s="56">
        <f>Tabela13410[[#This Row],[SALDO]]</f>
        <v>-2</v>
      </c>
      <c r="AW51" s="63">
        <f>Tabela13410[[#This Row],[%]]</f>
        <v>0</v>
      </c>
      <c r="AX51" s="56" t="e">
        <f>#REF!</f>
        <v>#REF!</v>
      </c>
      <c r="AY51" s="125" t="e">
        <f>#REF!</f>
        <v>#REF!</v>
      </c>
      <c r="AZ51" s="125" t="e">
        <f>#REF!</f>
        <v>#REF!</v>
      </c>
      <c r="BA51" s="126" t="e">
        <f>#REF!</f>
        <v>#REF!</v>
      </c>
      <c r="BB51" s="123" t="e">
        <f>#REF!</f>
        <v>#REF!</v>
      </c>
      <c r="BC51" s="56" t="e">
        <f>#REF!</f>
        <v>#REF!</v>
      </c>
      <c r="BD51" s="56" t="e">
        <f>#REF!</f>
        <v>#REF!</v>
      </c>
      <c r="BE51" s="64" t="e">
        <f>#REF!</f>
        <v>#REF!</v>
      </c>
    </row>
    <row r="52" spans="1:57" x14ac:dyDescent="0.25">
      <c r="A52" s="62" t="s">
        <v>24</v>
      </c>
      <c r="B52" s="56" t="e">
        <f>#REF!</f>
        <v>#REF!</v>
      </c>
      <c r="C52" s="56" t="e">
        <f>#REF!</f>
        <v>#REF!</v>
      </c>
      <c r="D52" s="56" t="e">
        <f>#REF!</f>
        <v>#REF!</v>
      </c>
      <c r="E52" s="60" t="e">
        <f>#REF!</f>
        <v>#REF!</v>
      </c>
      <c r="F52" s="56" t="e">
        <f>#REF!</f>
        <v>#REF!</v>
      </c>
      <c r="G52" s="56" t="e">
        <f>#REF!</f>
        <v>#REF!</v>
      </c>
      <c r="H52" s="56" t="e">
        <f>#REF!</f>
        <v>#REF!</v>
      </c>
      <c r="I52" s="60" t="e">
        <f>#REF!</f>
        <v>#REF!</v>
      </c>
      <c r="J52" s="56" t="e">
        <f>#REF!</f>
        <v>#REF!</v>
      </c>
      <c r="K52" s="56" t="e">
        <f>#REF!</f>
        <v>#REF!</v>
      </c>
      <c r="L52" s="56" t="e">
        <f>#REF!</f>
        <v>#REF!</v>
      </c>
      <c r="M52" s="60" t="e">
        <f>#REF!</f>
        <v>#REF!</v>
      </c>
      <c r="N52" s="56" t="e">
        <f>#REF!</f>
        <v>#REF!</v>
      </c>
      <c r="O52" s="56" t="e">
        <f>#REF!</f>
        <v>#REF!</v>
      </c>
      <c r="P52" s="56" t="e">
        <f>#REF!</f>
        <v>#REF!</v>
      </c>
      <c r="Q52" s="60" t="e">
        <f>#REF!</f>
        <v>#REF!</v>
      </c>
      <c r="R52" s="56" t="e">
        <f>#REF!</f>
        <v>#REF!</v>
      </c>
      <c r="S52" s="56" t="e">
        <f>#REF!</f>
        <v>#REF!</v>
      </c>
      <c r="T52" s="56" t="e">
        <f>#REF!</f>
        <v>#REF!</v>
      </c>
      <c r="U52" s="60" t="e">
        <f>#REF!</f>
        <v>#REF!</v>
      </c>
      <c r="V52" s="56" t="e">
        <f>#REF!</f>
        <v>#REF!</v>
      </c>
      <c r="W52" s="56" t="e">
        <f>#REF!</f>
        <v>#REF!</v>
      </c>
      <c r="X52" s="56" t="e">
        <f>#REF!</f>
        <v>#REF!</v>
      </c>
      <c r="Y52" s="57" t="e">
        <f>#REF!</f>
        <v>#REF!</v>
      </c>
      <c r="Z52" s="56" t="e">
        <f>#REF!</f>
        <v>#REF!</v>
      </c>
      <c r="AA52" s="56" t="e">
        <f>#REF!</f>
        <v>#REF!</v>
      </c>
      <c r="AB52" s="56" t="e">
        <f>#REF!</f>
        <v>#REF!</v>
      </c>
      <c r="AC52" s="60" t="e">
        <f>#REF!</f>
        <v>#REF!</v>
      </c>
      <c r="AD52" s="56" t="e">
        <f>#REF!</f>
        <v>#REF!</v>
      </c>
      <c r="AE52" s="56" t="e">
        <f>#REF!</f>
        <v>#REF!</v>
      </c>
      <c r="AF52" s="56" t="e">
        <f>#REF!</f>
        <v>#REF!</v>
      </c>
      <c r="AG52" s="60" t="e">
        <f>#REF!</f>
        <v>#REF!</v>
      </c>
      <c r="AH52" s="55" t="e">
        <f>#REF!</f>
        <v>#REF!</v>
      </c>
      <c r="AI52" s="55" t="e">
        <f>#REF!</f>
        <v>#REF!</v>
      </c>
      <c r="AJ52" s="55" t="e">
        <f>#REF!</f>
        <v>#REF!</v>
      </c>
      <c r="AK52" s="55" t="e">
        <f>#REF!</f>
        <v>#REF!</v>
      </c>
      <c r="AL52" s="56" t="e">
        <f>#REF!</f>
        <v>#REF!</v>
      </c>
      <c r="AM52" s="56" t="e">
        <f>#REF!</f>
        <v>#REF!</v>
      </c>
      <c r="AN52" s="56" t="e">
        <f>#REF!</f>
        <v>#REF!</v>
      </c>
      <c r="AO52" s="60" t="e">
        <f>#REF!</f>
        <v>#REF!</v>
      </c>
      <c r="AP52" s="56" t="e">
        <f>#REF!</f>
        <v>#REF!</v>
      </c>
      <c r="AQ52" s="56" t="e">
        <f>#REF!</f>
        <v>#REF!</v>
      </c>
      <c r="AR52" s="56" t="e">
        <f>#REF!</f>
        <v>#REF!</v>
      </c>
      <c r="AS52" s="60" t="e">
        <f>#REF!</f>
        <v>#REF!</v>
      </c>
      <c r="AT52" s="56">
        <f>Tabela13410[[#This Row],[Coluna79]]</f>
        <v>6</v>
      </c>
      <c r="AU52" s="56">
        <f>Tabela13410[[#This Row],[REALIZADO]]</f>
        <v>0</v>
      </c>
      <c r="AV52" s="56">
        <f>Tabela13410[[#This Row],[SALDO]]</f>
        <v>-6</v>
      </c>
      <c r="AW52" s="60">
        <f>Tabela13410[[#This Row],[%]]</f>
        <v>0</v>
      </c>
      <c r="AX52" s="56" t="e">
        <f>#REF!</f>
        <v>#REF!</v>
      </c>
      <c r="AY52" s="125" t="e">
        <f>#REF!</f>
        <v>#REF!</v>
      </c>
      <c r="AZ52" s="125" t="e">
        <f>#REF!</f>
        <v>#REF!</v>
      </c>
      <c r="BA52" s="126" t="e">
        <f>#REF!</f>
        <v>#REF!</v>
      </c>
      <c r="BB52" s="123" t="e">
        <f>#REF!</f>
        <v>#REF!</v>
      </c>
      <c r="BC52" s="56" t="e">
        <f>#REF!</f>
        <v>#REF!</v>
      </c>
      <c r="BD52" s="56" t="e">
        <f>#REF!</f>
        <v>#REF!</v>
      </c>
      <c r="BE52" s="61" t="e">
        <f>#REF!</f>
        <v>#REF!</v>
      </c>
    </row>
    <row r="53" spans="1:57" x14ac:dyDescent="0.25">
      <c r="A53" s="59" t="s">
        <v>64</v>
      </c>
      <c r="B53" s="56" t="e">
        <f>#REF!</f>
        <v>#REF!</v>
      </c>
      <c r="C53" s="56" t="e">
        <f>#REF!</f>
        <v>#REF!</v>
      </c>
      <c r="D53" s="56" t="e">
        <f>#REF!</f>
        <v>#REF!</v>
      </c>
      <c r="E53" s="63" t="e">
        <f>#REF!</f>
        <v>#REF!</v>
      </c>
      <c r="F53" s="56" t="e">
        <f>#REF!</f>
        <v>#REF!</v>
      </c>
      <c r="G53" s="56" t="e">
        <f>#REF!</f>
        <v>#REF!</v>
      </c>
      <c r="H53" s="56" t="e">
        <f>#REF!</f>
        <v>#REF!</v>
      </c>
      <c r="I53" s="63" t="e">
        <f>#REF!</f>
        <v>#REF!</v>
      </c>
      <c r="J53" s="56" t="e">
        <f>#REF!</f>
        <v>#REF!</v>
      </c>
      <c r="K53" s="56" t="e">
        <f>#REF!</f>
        <v>#REF!</v>
      </c>
      <c r="L53" s="56" t="e">
        <f>#REF!</f>
        <v>#REF!</v>
      </c>
      <c r="M53" s="63" t="e">
        <f>#REF!</f>
        <v>#REF!</v>
      </c>
      <c r="N53" s="56" t="e">
        <f>#REF!</f>
        <v>#REF!</v>
      </c>
      <c r="O53" s="56" t="e">
        <f>#REF!</f>
        <v>#REF!</v>
      </c>
      <c r="P53" s="56" t="e">
        <f>#REF!</f>
        <v>#REF!</v>
      </c>
      <c r="Q53" s="63" t="e">
        <f>#REF!</f>
        <v>#REF!</v>
      </c>
      <c r="R53" s="56" t="e">
        <f>#REF!</f>
        <v>#REF!</v>
      </c>
      <c r="S53" s="56" t="e">
        <f>#REF!</f>
        <v>#REF!</v>
      </c>
      <c r="T53" s="56" t="e">
        <f>#REF!</f>
        <v>#REF!</v>
      </c>
      <c r="U53" s="63" t="e">
        <f>#REF!</f>
        <v>#REF!</v>
      </c>
      <c r="V53" s="56" t="e">
        <f>#REF!</f>
        <v>#REF!</v>
      </c>
      <c r="W53" s="56" t="e">
        <f>#REF!</f>
        <v>#REF!</v>
      </c>
      <c r="X53" s="56" t="e">
        <f>#REF!</f>
        <v>#REF!</v>
      </c>
      <c r="Y53" s="57" t="e">
        <f>#REF!</f>
        <v>#REF!</v>
      </c>
      <c r="Z53" s="56" t="e">
        <f>#REF!</f>
        <v>#REF!</v>
      </c>
      <c r="AA53" s="56" t="e">
        <f>#REF!</f>
        <v>#REF!</v>
      </c>
      <c r="AB53" s="56" t="e">
        <f>#REF!</f>
        <v>#REF!</v>
      </c>
      <c r="AC53" s="63" t="e">
        <f>#REF!</f>
        <v>#REF!</v>
      </c>
      <c r="AD53" s="56" t="e">
        <f>#REF!</f>
        <v>#REF!</v>
      </c>
      <c r="AE53" s="56" t="e">
        <f>#REF!</f>
        <v>#REF!</v>
      </c>
      <c r="AF53" s="56" t="e">
        <f>#REF!</f>
        <v>#REF!</v>
      </c>
      <c r="AG53" s="63" t="e">
        <f>#REF!</f>
        <v>#REF!</v>
      </c>
      <c r="AH53" s="55" t="e">
        <f>#REF!</f>
        <v>#REF!</v>
      </c>
      <c r="AI53" s="55" t="e">
        <f>#REF!</f>
        <v>#REF!</v>
      </c>
      <c r="AJ53" s="55" t="e">
        <f>#REF!</f>
        <v>#REF!</v>
      </c>
      <c r="AK53" s="55" t="e">
        <f>#REF!</f>
        <v>#REF!</v>
      </c>
      <c r="AL53" s="56" t="e">
        <f>#REF!</f>
        <v>#REF!</v>
      </c>
      <c r="AM53" s="56" t="e">
        <f>#REF!</f>
        <v>#REF!</v>
      </c>
      <c r="AN53" s="56" t="e">
        <f>#REF!</f>
        <v>#REF!</v>
      </c>
      <c r="AO53" s="63" t="e">
        <f>#REF!</f>
        <v>#REF!</v>
      </c>
      <c r="AP53" s="56" t="e">
        <f>#REF!</f>
        <v>#REF!</v>
      </c>
      <c r="AQ53" s="56" t="e">
        <f>#REF!</f>
        <v>#REF!</v>
      </c>
      <c r="AR53" s="56" t="e">
        <f>#REF!</f>
        <v>#REF!</v>
      </c>
      <c r="AS53" s="63" t="e">
        <f>#REF!</f>
        <v>#REF!</v>
      </c>
      <c r="AT53" s="56">
        <f>Tabela13410[[#This Row],[Coluna79]]</f>
        <v>0</v>
      </c>
      <c r="AU53" s="56">
        <f>Tabela13410[[#This Row],[REALIZADO]]</f>
        <v>0</v>
      </c>
      <c r="AV53" s="56">
        <f>Tabela13410[[#This Row],[SALDO]]</f>
        <v>0</v>
      </c>
      <c r="AW53" s="63" t="str">
        <f>Tabela13410[[#This Row],[%]]</f>
        <v>SEM META</v>
      </c>
      <c r="AX53" s="56" t="e">
        <f>#REF!</f>
        <v>#REF!</v>
      </c>
      <c r="AY53" s="125" t="e">
        <f>#REF!</f>
        <v>#REF!</v>
      </c>
      <c r="AZ53" s="125" t="e">
        <f>#REF!</f>
        <v>#REF!</v>
      </c>
      <c r="BA53" s="126" t="e">
        <f>#REF!</f>
        <v>#REF!</v>
      </c>
      <c r="BB53" s="123" t="e">
        <f>#REF!</f>
        <v>#REF!</v>
      </c>
      <c r="BC53" s="56" t="e">
        <f>#REF!</f>
        <v>#REF!</v>
      </c>
      <c r="BD53" s="56" t="e">
        <f>#REF!</f>
        <v>#REF!</v>
      </c>
      <c r="BE53" s="64" t="e">
        <f>#REF!</f>
        <v>#REF!</v>
      </c>
    </row>
    <row r="54" spans="1:57" x14ac:dyDescent="0.25">
      <c r="A54" s="59" t="s">
        <v>65</v>
      </c>
      <c r="B54" s="56" t="e">
        <f>#REF!</f>
        <v>#REF!</v>
      </c>
      <c r="C54" s="56" t="e">
        <f>#REF!</f>
        <v>#REF!</v>
      </c>
      <c r="D54" s="56" t="e">
        <f>#REF!</f>
        <v>#REF!</v>
      </c>
      <c r="E54" s="60" t="e">
        <f>#REF!</f>
        <v>#REF!</v>
      </c>
      <c r="F54" s="56" t="e">
        <f>#REF!</f>
        <v>#REF!</v>
      </c>
      <c r="G54" s="56" t="e">
        <f>#REF!</f>
        <v>#REF!</v>
      </c>
      <c r="H54" s="56" t="e">
        <f>#REF!</f>
        <v>#REF!</v>
      </c>
      <c r="I54" s="60" t="e">
        <f>#REF!</f>
        <v>#REF!</v>
      </c>
      <c r="J54" s="56" t="e">
        <f>#REF!</f>
        <v>#REF!</v>
      </c>
      <c r="K54" s="56" t="e">
        <f>#REF!</f>
        <v>#REF!</v>
      </c>
      <c r="L54" s="56" t="e">
        <f>#REF!</f>
        <v>#REF!</v>
      </c>
      <c r="M54" s="60" t="e">
        <f>#REF!</f>
        <v>#REF!</v>
      </c>
      <c r="N54" s="56" t="e">
        <f>#REF!</f>
        <v>#REF!</v>
      </c>
      <c r="O54" s="56" t="e">
        <f>#REF!</f>
        <v>#REF!</v>
      </c>
      <c r="P54" s="56" t="e">
        <f>#REF!</f>
        <v>#REF!</v>
      </c>
      <c r="Q54" s="60" t="e">
        <f>#REF!</f>
        <v>#REF!</v>
      </c>
      <c r="R54" s="56" t="e">
        <f>#REF!</f>
        <v>#REF!</v>
      </c>
      <c r="S54" s="56" t="e">
        <f>#REF!</f>
        <v>#REF!</v>
      </c>
      <c r="T54" s="56" t="e">
        <f>#REF!</f>
        <v>#REF!</v>
      </c>
      <c r="U54" s="60" t="e">
        <f>#REF!</f>
        <v>#REF!</v>
      </c>
      <c r="V54" s="56" t="e">
        <f>#REF!</f>
        <v>#REF!</v>
      </c>
      <c r="W54" s="56" t="e">
        <f>#REF!</f>
        <v>#REF!</v>
      </c>
      <c r="X54" s="56" t="e">
        <f>#REF!</f>
        <v>#REF!</v>
      </c>
      <c r="Y54" s="57" t="e">
        <f>#REF!</f>
        <v>#REF!</v>
      </c>
      <c r="Z54" s="56" t="e">
        <f>#REF!</f>
        <v>#REF!</v>
      </c>
      <c r="AA54" s="56" t="e">
        <f>#REF!</f>
        <v>#REF!</v>
      </c>
      <c r="AB54" s="56" t="e">
        <f>#REF!</f>
        <v>#REF!</v>
      </c>
      <c r="AC54" s="60" t="e">
        <f>#REF!</f>
        <v>#REF!</v>
      </c>
      <c r="AD54" s="56" t="e">
        <f>#REF!</f>
        <v>#REF!</v>
      </c>
      <c r="AE54" s="56" t="e">
        <f>#REF!</f>
        <v>#REF!</v>
      </c>
      <c r="AF54" s="56" t="e">
        <f>#REF!</f>
        <v>#REF!</v>
      </c>
      <c r="AG54" s="60" t="e">
        <f>#REF!</f>
        <v>#REF!</v>
      </c>
      <c r="AH54" s="55" t="e">
        <f>#REF!</f>
        <v>#REF!</v>
      </c>
      <c r="AI54" s="55" t="e">
        <f>#REF!</f>
        <v>#REF!</v>
      </c>
      <c r="AJ54" s="55" t="e">
        <f>#REF!</f>
        <v>#REF!</v>
      </c>
      <c r="AK54" s="55" t="e">
        <f>#REF!</f>
        <v>#REF!</v>
      </c>
      <c r="AL54" s="56" t="e">
        <f>#REF!</f>
        <v>#REF!</v>
      </c>
      <c r="AM54" s="56" t="e">
        <f>#REF!</f>
        <v>#REF!</v>
      </c>
      <c r="AN54" s="56" t="e">
        <f>#REF!</f>
        <v>#REF!</v>
      </c>
      <c r="AO54" s="60" t="e">
        <f>#REF!</f>
        <v>#REF!</v>
      </c>
      <c r="AP54" s="56" t="e">
        <f>#REF!</f>
        <v>#REF!</v>
      </c>
      <c r="AQ54" s="56" t="e">
        <f>#REF!</f>
        <v>#REF!</v>
      </c>
      <c r="AR54" s="56" t="e">
        <f>#REF!</f>
        <v>#REF!</v>
      </c>
      <c r="AS54" s="60" t="e">
        <f>#REF!</f>
        <v>#REF!</v>
      </c>
      <c r="AT54" s="56">
        <f>Tabela13410[[#This Row],[Coluna79]]</f>
        <v>0</v>
      </c>
      <c r="AU54" s="56">
        <f>Tabela13410[[#This Row],[REALIZADO]]</f>
        <v>0</v>
      </c>
      <c r="AV54" s="56">
        <f>Tabela13410[[#This Row],[SALDO]]</f>
        <v>0</v>
      </c>
      <c r="AW54" s="60" t="str">
        <f>Tabela13410[[#This Row],[%]]</f>
        <v>SEM META</v>
      </c>
      <c r="AX54" s="56" t="e">
        <f>#REF!</f>
        <v>#REF!</v>
      </c>
      <c r="AY54" s="125" t="e">
        <f>#REF!</f>
        <v>#REF!</v>
      </c>
      <c r="AZ54" s="125" t="e">
        <f>#REF!</f>
        <v>#REF!</v>
      </c>
      <c r="BA54" s="126" t="e">
        <f>#REF!</f>
        <v>#REF!</v>
      </c>
      <c r="BB54" s="123" t="e">
        <f>#REF!</f>
        <v>#REF!</v>
      </c>
      <c r="BC54" s="56" t="e">
        <f>#REF!</f>
        <v>#REF!</v>
      </c>
      <c r="BD54" s="56" t="e">
        <f>#REF!</f>
        <v>#REF!</v>
      </c>
      <c r="BE54" s="61" t="e">
        <f>#REF!</f>
        <v>#REF!</v>
      </c>
    </row>
    <row r="55" spans="1:57" x14ac:dyDescent="0.25">
      <c r="A55" s="59" t="s">
        <v>66</v>
      </c>
      <c r="B55" s="56" t="e">
        <f>#REF!</f>
        <v>#REF!</v>
      </c>
      <c r="C55" s="56" t="e">
        <f>#REF!</f>
        <v>#REF!</v>
      </c>
      <c r="D55" s="56" t="e">
        <f>#REF!</f>
        <v>#REF!</v>
      </c>
      <c r="E55" s="63" t="e">
        <f>#REF!</f>
        <v>#REF!</v>
      </c>
      <c r="F55" s="56" t="e">
        <f>#REF!</f>
        <v>#REF!</v>
      </c>
      <c r="G55" s="56" t="e">
        <f>#REF!</f>
        <v>#REF!</v>
      </c>
      <c r="H55" s="56" t="e">
        <f>#REF!</f>
        <v>#REF!</v>
      </c>
      <c r="I55" s="63" t="e">
        <f>#REF!</f>
        <v>#REF!</v>
      </c>
      <c r="J55" s="56" t="e">
        <f>#REF!</f>
        <v>#REF!</v>
      </c>
      <c r="K55" s="56" t="e">
        <f>#REF!</f>
        <v>#REF!</v>
      </c>
      <c r="L55" s="56" t="e">
        <f>#REF!</f>
        <v>#REF!</v>
      </c>
      <c r="M55" s="63" t="e">
        <f>#REF!</f>
        <v>#REF!</v>
      </c>
      <c r="N55" s="56" t="e">
        <f>#REF!</f>
        <v>#REF!</v>
      </c>
      <c r="O55" s="56" t="e">
        <f>#REF!</f>
        <v>#REF!</v>
      </c>
      <c r="P55" s="56" t="e">
        <f>#REF!</f>
        <v>#REF!</v>
      </c>
      <c r="Q55" s="63" t="e">
        <f>#REF!</f>
        <v>#REF!</v>
      </c>
      <c r="R55" s="56" t="e">
        <f>#REF!</f>
        <v>#REF!</v>
      </c>
      <c r="S55" s="56" t="e">
        <f>#REF!</f>
        <v>#REF!</v>
      </c>
      <c r="T55" s="56" t="e">
        <f>#REF!</f>
        <v>#REF!</v>
      </c>
      <c r="U55" s="63" t="e">
        <f>#REF!</f>
        <v>#REF!</v>
      </c>
      <c r="V55" s="56" t="e">
        <f>#REF!</f>
        <v>#REF!</v>
      </c>
      <c r="W55" s="56" t="e">
        <f>#REF!</f>
        <v>#REF!</v>
      </c>
      <c r="X55" s="56" t="e">
        <f>#REF!</f>
        <v>#REF!</v>
      </c>
      <c r="Y55" s="57" t="e">
        <f>#REF!</f>
        <v>#REF!</v>
      </c>
      <c r="Z55" s="56" t="e">
        <f>#REF!</f>
        <v>#REF!</v>
      </c>
      <c r="AA55" s="56" t="e">
        <f>#REF!</f>
        <v>#REF!</v>
      </c>
      <c r="AB55" s="56" t="e">
        <f>#REF!</f>
        <v>#REF!</v>
      </c>
      <c r="AC55" s="63" t="e">
        <f>#REF!</f>
        <v>#REF!</v>
      </c>
      <c r="AD55" s="56" t="e">
        <f>#REF!</f>
        <v>#REF!</v>
      </c>
      <c r="AE55" s="56" t="e">
        <f>#REF!</f>
        <v>#REF!</v>
      </c>
      <c r="AF55" s="56" t="e">
        <f>#REF!</f>
        <v>#REF!</v>
      </c>
      <c r="AG55" s="63" t="e">
        <f>#REF!</f>
        <v>#REF!</v>
      </c>
      <c r="AH55" s="55" t="e">
        <f>#REF!</f>
        <v>#REF!</v>
      </c>
      <c r="AI55" s="55" t="e">
        <f>#REF!</f>
        <v>#REF!</v>
      </c>
      <c r="AJ55" s="55" t="e">
        <f>#REF!</f>
        <v>#REF!</v>
      </c>
      <c r="AK55" s="55" t="e">
        <f>#REF!</f>
        <v>#REF!</v>
      </c>
      <c r="AL55" s="56" t="e">
        <f>#REF!</f>
        <v>#REF!</v>
      </c>
      <c r="AM55" s="56" t="e">
        <f>#REF!</f>
        <v>#REF!</v>
      </c>
      <c r="AN55" s="56" t="e">
        <f>#REF!</f>
        <v>#REF!</v>
      </c>
      <c r="AO55" s="63" t="e">
        <f>#REF!</f>
        <v>#REF!</v>
      </c>
      <c r="AP55" s="56" t="e">
        <f>#REF!</f>
        <v>#REF!</v>
      </c>
      <c r="AQ55" s="56" t="e">
        <f>#REF!</f>
        <v>#REF!</v>
      </c>
      <c r="AR55" s="56" t="e">
        <f>#REF!</f>
        <v>#REF!</v>
      </c>
      <c r="AS55" s="63" t="e">
        <f>#REF!</f>
        <v>#REF!</v>
      </c>
      <c r="AT55" s="56">
        <f>Tabela13410[[#This Row],[Coluna79]]</f>
        <v>8</v>
      </c>
      <c r="AU55" s="56">
        <f>Tabela13410[[#This Row],[REALIZADO]]</f>
        <v>2</v>
      </c>
      <c r="AV55" s="56">
        <f>Tabela13410[[#This Row],[SALDO]]</f>
        <v>-6</v>
      </c>
      <c r="AW55" s="63">
        <f>Tabela13410[[#This Row],[%]]</f>
        <v>0.25</v>
      </c>
      <c r="AX55" s="56" t="e">
        <f>#REF!</f>
        <v>#REF!</v>
      </c>
      <c r="AY55" s="125" t="e">
        <f>#REF!</f>
        <v>#REF!</v>
      </c>
      <c r="AZ55" s="125" t="e">
        <f>#REF!</f>
        <v>#REF!</v>
      </c>
      <c r="BA55" s="126" t="e">
        <f>#REF!</f>
        <v>#REF!</v>
      </c>
      <c r="BB55" s="123" t="e">
        <f>#REF!</f>
        <v>#REF!</v>
      </c>
      <c r="BC55" s="56" t="e">
        <f>#REF!</f>
        <v>#REF!</v>
      </c>
      <c r="BD55" s="56" t="e">
        <f>#REF!</f>
        <v>#REF!</v>
      </c>
      <c r="BE55" s="64" t="e">
        <f>#REF!</f>
        <v>#REF!</v>
      </c>
    </row>
    <row r="56" spans="1:57" x14ac:dyDescent="0.25">
      <c r="A56" s="59" t="s">
        <v>25</v>
      </c>
      <c r="B56" s="56" t="e">
        <f>#REF!</f>
        <v>#REF!</v>
      </c>
      <c r="C56" s="56" t="e">
        <f>#REF!</f>
        <v>#REF!</v>
      </c>
      <c r="D56" s="56" t="e">
        <f>#REF!</f>
        <v>#REF!</v>
      </c>
      <c r="E56" s="60" t="e">
        <f>#REF!</f>
        <v>#REF!</v>
      </c>
      <c r="F56" s="56" t="e">
        <f>#REF!</f>
        <v>#REF!</v>
      </c>
      <c r="G56" s="56" t="e">
        <f>#REF!</f>
        <v>#REF!</v>
      </c>
      <c r="H56" s="56" t="e">
        <f>#REF!</f>
        <v>#REF!</v>
      </c>
      <c r="I56" s="60" t="e">
        <f>#REF!</f>
        <v>#REF!</v>
      </c>
      <c r="J56" s="56" t="e">
        <f>#REF!</f>
        <v>#REF!</v>
      </c>
      <c r="K56" s="56" t="e">
        <f>#REF!</f>
        <v>#REF!</v>
      </c>
      <c r="L56" s="56" t="e">
        <f>#REF!</f>
        <v>#REF!</v>
      </c>
      <c r="M56" s="60" t="e">
        <f>#REF!</f>
        <v>#REF!</v>
      </c>
      <c r="N56" s="56" t="e">
        <f>#REF!</f>
        <v>#REF!</v>
      </c>
      <c r="O56" s="56" t="e">
        <f>#REF!</f>
        <v>#REF!</v>
      </c>
      <c r="P56" s="56" t="e">
        <f>#REF!</f>
        <v>#REF!</v>
      </c>
      <c r="Q56" s="60" t="e">
        <f>#REF!</f>
        <v>#REF!</v>
      </c>
      <c r="R56" s="56" t="e">
        <f>#REF!</f>
        <v>#REF!</v>
      </c>
      <c r="S56" s="56" t="e">
        <f>#REF!</f>
        <v>#REF!</v>
      </c>
      <c r="T56" s="56" t="e">
        <f>#REF!</f>
        <v>#REF!</v>
      </c>
      <c r="U56" s="60" t="e">
        <f>#REF!</f>
        <v>#REF!</v>
      </c>
      <c r="V56" s="56" t="e">
        <f>#REF!</f>
        <v>#REF!</v>
      </c>
      <c r="W56" s="56" t="e">
        <f>#REF!</f>
        <v>#REF!</v>
      </c>
      <c r="X56" s="56" t="e">
        <f>#REF!</f>
        <v>#REF!</v>
      </c>
      <c r="Y56" s="57" t="e">
        <f>#REF!</f>
        <v>#REF!</v>
      </c>
      <c r="Z56" s="56" t="e">
        <f>#REF!</f>
        <v>#REF!</v>
      </c>
      <c r="AA56" s="56" t="e">
        <f>#REF!</f>
        <v>#REF!</v>
      </c>
      <c r="AB56" s="56" t="e">
        <f>#REF!</f>
        <v>#REF!</v>
      </c>
      <c r="AC56" s="60" t="e">
        <f>#REF!</f>
        <v>#REF!</v>
      </c>
      <c r="AD56" s="56" t="e">
        <f>#REF!</f>
        <v>#REF!</v>
      </c>
      <c r="AE56" s="56" t="e">
        <f>#REF!</f>
        <v>#REF!</v>
      </c>
      <c r="AF56" s="56" t="e">
        <f>#REF!</f>
        <v>#REF!</v>
      </c>
      <c r="AG56" s="60" t="e">
        <f>#REF!</f>
        <v>#REF!</v>
      </c>
      <c r="AH56" s="55" t="e">
        <f>#REF!</f>
        <v>#REF!</v>
      </c>
      <c r="AI56" s="55" t="e">
        <f>#REF!</f>
        <v>#REF!</v>
      </c>
      <c r="AJ56" s="55" t="e">
        <f>#REF!</f>
        <v>#REF!</v>
      </c>
      <c r="AK56" s="55" t="e">
        <f>#REF!</f>
        <v>#REF!</v>
      </c>
      <c r="AL56" s="56" t="e">
        <f>#REF!</f>
        <v>#REF!</v>
      </c>
      <c r="AM56" s="56" t="e">
        <f>#REF!</f>
        <v>#REF!</v>
      </c>
      <c r="AN56" s="56" t="e">
        <f>#REF!</f>
        <v>#REF!</v>
      </c>
      <c r="AO56" s="60" t="e">
        <f>#REF!</f>
        <v>#REF!</v>
      </c>
      <c r="AP56" s="56" t="e">
        <f>#REF!</f>
        <v>#REF!</v>
      </c>
      <c r="AQ56" s="56" t="e">
        <f>#REF!</f>
        <v>#REF!</v>
      </c>
      <c r="AR56" s="56" t="e">
        <f>#REF!</f>
        <v>#REF!</v>
      </c>
      <c r="AS56" s="60" t="e">
        <f>#REF!</f>
        <v>#REF!</v>
      </c>
      <c r="AT56" s="56">
        <f>Tabela13410[[#This Row],[Coluna79]]</f>
        <v>0</v>
      </c>
      <c r="AU56" s="56">
        <f>Tabela13410[[#This Row],[REALIZADO]]</f>
        <v>0</v>
      </c>
      <c r="AV56" s="56">
        <f>Tabela13410[[#This Row],[SALDO]]</f>
        <v>0</v>
      </c>
      <c r="AW56" s="60" t="str">
        <f>Tabela13410[[#This Row],[%]]</f>
        <v>SEM META</v>
      </c>
      <c r="AX56" s="56" t="e">
        <f>#REF!</f>
        <v>#REF!</v>
      </c>
      <c r="AY56" s="125" t="e">
        <f>#REF!</f>
        <v>#REF!</v>
      </c>
      <c r="AZ56" s="125" t="e">
        <f>#REF!</f>
        <v>#REF!</v>
      </c>
      <c r="BA56" s="126" t="e">
        <f>#REF!</f>
        <v>#REF!</v>
      </c>
      <c r="BB56" s="123" t="e">
        <f>#REF!</f>
        <v>#REF!</v>
      </c>
      <c r="BC56" s="56" t="e">
        <f>#REF!</f>
        <v>#REF!</v>
      </c>
      <c r="BD56" s="56" t="e">
        <f>#REF!</f>
        <v>#REF!</v>
      </c>
      <c r="BE56" s="61" t="e">
        <f>#REF!</f>
        <v>#REF!</v>
      </c>
    </row>
    <row r="57" spans="1:57" x14ac:dyDescent="0.25">
      <c r="A57" s="66" t="s">
        <v>80</v>
      </c>
      <c r="B57" s="56" t="e">
        <f>#REF!</f>
        <v>#REF!</v>
      </c>
      <c r="C57" s="56" t="e">
        <f>#REF!</f>
        <v>#REF!</v>
      </c>
      <c r="D57" s="56" t="e">
        <f>#REF!</f>
        <v>#REF!</v>
      </c>
      <c r="E57" s="63" t="e">
        <f>#REF!</f>
        <v>#REF!</v>
      </c>
      <c r="F57" s="56" t="e">
        <f>#REF!</f>
        <v>#REF!</v>
      </c>
      <c r="G57" s="56" t="e">
        <f>#REF!</f>
        <v>#REF!</v>
      </c>
      <c r="H57" s="56" t="e">
        <f>#REF!</f>
        <v>#REF!</v>
      </c>
      <c r="I57" s="63" t="e">
        <f>#REF!</f>
        <v>#REF!</v>
      </c>
      <c r="J57" s="56" t="e">
        <f>#REF!</f>
        <v>#REF!</v>
      </c>
      <c r="K57" s="56" t="e">
        <f>#REF!</f>
        <v>#REF!</v>
      </c>
      <c r="L57" s="56" t="e">
        <f>#REF!</f>
        <v>#REF!</v>
      </c>
      <c r="M57" s="63" t="e">
        <f>#REF!</f>
        <v>#REF!</v>
      </c>
      <c r="N57" s="56" t="e">
        <f>#REF!</f>
        <v>#REF!</v>
      </c>
      <c r="O57" s="56" t="e">
        <f>#REF!</f>
        <v>#REF!</v>
      </c>
      <c r="P57" s="56" t="e">
        <f>#REF!</f>
        <v>#REF!</v>
      </c>
      <c r="Q57" s="63" t="e">
        <f>#REF!</f>
        <v>#REF!</v>
      </c>
      <c r="R57" s="56" t="e">
        <f>#REF!</f>
        <v>#REF!</v>
      </c>
      <c r="S57" s="56" t="e">
        <f>#REF!</f>
        <v>#REF!</v>
      </c>
      <c r="T57" s="56" t="e">
        <f>#REF!</f>
        <v>#REF!</v>
      </c>
      <c r="U57" s="63" t="e">
        <f>#REF!</f>
        <v>#REF!</v>
      </c>
      <c r="V57" s="56" t="e">
        <f>#REF!</f>
        <v>#REF!</v>
      </c>
      <c r="W57" s="56" t="e">
        <f>#REF!</f>
        <v>#REF!</v>
      </c>
      <c r="X57" s="56" t="e">
        <f>#REF!</f>
        <v>#REF!</v>
      </c>
      <c r="Y57" s="57" t="e">
        <f>#REF!</f>
        <v>#REF!</v>
      </c>
      <c r="Z57" s="56" t="e">
        <f>#REF!</f>
        <v>#REF!</v>
      </c>
      <c r="AA57" s="56" t="e">
        <f>#REF!</f>
        <v>#REF!</v>
      </c>
      <c r="AB57" s="56" t="e">
        <f>#REF!</f>
        <v>#REF!</v>
      </c>
      <c r="AC57" s="63" t="e">
        <f>#REF!</f>
        <v>#REF!</v>
      </c>
      <c r="AD57" s="56" t="e">
        <f>#REF!</f>
        <v>#REF!</v>
      </c>
      <c r="AE57" s="56" t="e">
        <f>#REF!</f>
        <v>#REF!</v>
      </c>
      <c r="AF57" s="56" t="e">
        <f>#REF!</f>
        <v>#REF!</v>
      </c>
      <c r="AG57" s="63" t="e">
        <f>#REF!</f>
        <v>#REF!</v>
      </c>
      <c r="AH57" s="55" t="e">
        <f>#REF!</f>
        <v>#REF!</v>
      </c>
      <c r="AI57" s="55" t="e">
        <f>#REF!</f>
        <v>#REF!</v>
      </c>
      <c r="AJ57" s="55" t="e">
        <f>#REF!</f>
        <v>#REF!</v>
      </c>
      <c r="AK57" s="55" t="e">
        <f>#REF!</f>
        <v>#REF!</v>
      </c>
      <c r="AL57" s="56" t="e">
        <f>#REF!</f>
        <v>#REF!</v>
      </c>
      <c r="AM57" s="56" t="e">
        <f>#REF!</f>
        <v>#REF!</v>
      </c>
      <c r="AN57" s="56" t="e">
        <f>#REF!</f>
        <v>#REF!</v>
      </c>
      <c r="AO57" s="63" t="e">
        <f>#REF!</f>
        <v>#REF!</v>
      </c>
      <c r="AP57" s="56" t="e">
        <f>#REF!</f>
        <v>#REF!</v>
      </c>
      <c r="AQ57" s="56" t="e">
        <f>#REF!</f>
        <v>#REF!</v>
      </c>
      <c r="AR57" s="56" t="e">
        <f>#REF!</f>
        <v>#REF!</v>
      </c>
      <c r="AS57" s="63" t="e">
        <f>#REF!</f>
        <v>#REF!</v>
      </c>
      <c r="AT57" s="56">
        <f>Tabela13410[[#This Row],[Coluna79]]</f>
        <v>2</v>
      </c>
      <c r="AU57" s="56">
        <f>Tabela13410[[#This Row],[REALIZADO]]</f>
        <v>0</v>
      </c>
      <c r="AV57" s="56">
        <f>Tabela13410[[#This Row],[SALDO]]</f>
        <v>-2</v>
      </c>
      <c r="AW57" s="63">
        <f>Tabela13410[[#This Row],[%]]</f>
        <v>0</v>
      </c>
      <c r="AX57" s="56" t="e">
        <f>#REF!</f>
        <v>#REF!</v>
      </c>
      <c r="AY57" s="125" t="e">
        <f>#REF!</f>
        <v>#REF!</v>
      </c>
      <c r="AZ57" s="125" t="e">
        <f>#REF!</f>
        <v>#REF!</v>
      </c>
      <c r="BA57" s="126" t="e">
        <f>#REF!</f>
        <v>#REF!</v>
      </c>
      <c r="BB57" s="123" t="e">
        <f>#REF!</f>
        <v>#REF!</v>
      </c>
      <c r="BC57" s="56" t="e">
        <f>#REF!</f>
        <v>#REF!</v>
      </c>
      <c r="BD57" s="56" t="e">
        <f>#REF!</f>
        <v>#REF!</v>
      </c>
      <c r="BE57" s="64" t="e">
        <f>#REF!</f>
        <v>#REF!</v>
      </c>
    </row>
    <row r="58" spans="1:57" x14ac:dyDescent="0.25">
      <c r="A58" s="59" t="s">
        <v>26</v>
      </c>
      <c r="B58" s="56" t="e">
        <f>#REF!</f>
        <v>#REF!</v>
      </c>
      <c r="C58" s="56" t="e">
        <f>#REF!</f>
        <v>#REF!</v>
      </c>
      <c r="D58" s="56" t="e">
        <f>#REF!</f>
        <v>#REF!</v>
      </c>
      <c r="E58" s="60" t="e">
        <f>#REF!</f>
        <v>#REF!</v>
      </c>
      <c r="F58" s="56" t="e">
        <f>#REF!</f>
        <v>#REF!</v>
      </c>
      <c r="G58" s="56" t="e">
        <f>#REF!</f>
        <v>#REF!</v>
      </c>
      <c r="H58" s="56" t="e">
        <f>#REF!</f>
        <v>#REF!</v>
      </c>
      <c r="I58" s="60" t="e">
        <f>#REF!</f>
        <v>#REF!</v>
      </c>
      <c r="J58" s="56" t="e">
        <f>#REF!</f>
        <v>#REF!</v>
      </c>
      <c r="K58" s="56" t="e">
        <f>#REF!</f>
        <v>#REF!</v>
      </c>
      <c r="L58" s="56" t="e">
        <f>#REF!</f>
        <v>#REF!</v>
      </c>
      <c r="M58" s="60" t="e">
        <f>#REF!</f>
        <v>#REF!</v>
      </c>
      <c r="N58" s="56" t="e">
        <f>#REF!</f>
        <v>#REF!</v>
      </c>
      <c r="O58" s="56" t="e">
        <f>#REF!</f>
        <v>#REF!</v>
      </c>
      <c r="P58" s="56" t="e">
        <f>#REF!</f>
        <v>#REF!</v>
      </c>
      <c r="Q58" s="60" t="e">
        <f>#REF!</f>
        <v>#REF!</v>
      </c>
      <c r="R58" s="56" t="e">
        <f>#REF!</f>
        <v>#REF!</v>
      </c>
      <c r="S58" s="56" t="e">
        <f>#REF!</f>
        <v>#REF!</v>
      </c>
      <c r="T58" s="56" t="e">
        <f>#REF!</f>
        <v>#REF!</v>
      </c>
      <c r="U58" s="60" t="e">
        <f>#REF!</f>
        <v>#REF!</v>
      </c>
      <c r="V58" s="56" t="e">
        <f>#REF!</f>
        <v>#REF!</v>
      </c>
      <c r="W58" s="56" t="e">
        <f>#REF!</f>
        <v>#REF!</v>
      </c>
      <c r="X58" s="56" t="e">
        <f>#REF!</f>
        <v>#REF!</v>
      </c>
      <c r="Y58" s="57" t="e">
        <f>#REF!</f>
        <v>#REF!</v>
      </c>
      <c r="Z58" s="56" t="e">
        <f>#REF!</f>
        <v>#REF!</v>
      </c>
      <c r="AA58" s="56" t="e">
        <f>#REF!</f>
        <v>#REF!</v>
      </c>
      <c r="AB58" s="56" t="e">
        <f>#REF!</f>
        <v>#REF!</v>
      </c>
      <c r="AC58" s="60" t="e">
        <f>#REF!</f>
        <v>#REF!</v>
      </c>
      <c r="AD58" s="56" t="e">
        <f>#REF!</f>
        <v>#REF!</v>
      </c>
      <c r="AE58" s="56" t="e">
        <f>#REF!</f>
        <v>#REF!</v>
      </c>
      <c r="AF58" s="56" t="e">
        <f>#REF!</f>
        <v>#REF!</v>
      </c>
      <c r="AG58" s="60" t="e">
        <f>#REF!</f>
        <v>#REF!</v>
      </c>
      <c r="AH58" s="55" t="e">
        <f>#REF!</f>
        <v>#REF!</v>
      </c>
      <c r="AI58" s="55" t="e">
        <f>#REF!</f>
        <v>#REF!</v>
      </c>
      <c r="AJ58" s="55" t="e">
        <f>#REF!</f>
        <v>#REF!</v>
      </c>
      <c r="AK58" s="55" t="e">
        <f>#REF!</f>
        <v>#REF!</v>
      </c>
      <c r="AL58" s="56" t="e">
        <f>#REF!</f>
        <v>#REF!</v>
      </c>
      <c r="AM58" s="56" t="e">
        <f>#REF!</f>
        <v>#REF!</v>
      </c>
      <c r="AN58" s="56" t="e">
        <f>#REF!</f>
        <v>#REF!</v>
      </c>
      <c r="AO58" s="60" t="e">
        <f>#REF!</f>
        <v>#REF!</v>
      </c>
      <c r="AP58" s="56" t="e">
        <f>#REF!</f>
        <v>#REF!</v>
      </c>
      <c r="AQ58" s="56" t="e">
        <f>#REF!</f>
        <v>#REF!</v>
      </c>
      <c r="AR58" s="56" t="e">
        <f>#REF!</f>
        <v>#REF!</v>
      </c>
      <c r="AS58" s="60" t="e">
        <f>#REF!</f>
        <v>#REF!</v>
      </c>
      <c r="AT58" s="56">
        <f>Tabela13410[[#This Row],[Coluna79]]</f>
        <v>0</v>
      </c>
      <c r="AU58" s="56">
        <f>Tabela13410[[#This Row],[REALIZADO]]</f>
        <v>0</v>
      </c>
      <c r="AV58" s="56">
        <f>Tabela13410[[#This Row],[SALDO]]</f>
        <v>0</v>
      </c>
      <c r="AW58" s="60" t="str">
        <f>Tabela13410[[#This Row],[%]]</f>
        <v>SEM META</v>
      </c>
      <c r="AX58" s="56" t="e">
        <f>#REF!</f>
        <v>#REF!</v>
      </c>
      <c r="AY58" s="125" t="e">
        <f>#REF!</f>
        <v>#REF!</v>
      </c>
      <c r="AZ58" s="125" t="e">
        <f>#REF!</f>
        <v>#REF!</v>
      </c>
      <c r="BA58" s="126" t="e">
        <f>#REF!</f>
        <v>#REF!</v>
      </c>
      <c r="BB58" s="123" t="e">
        <f>#REF!</f>
        <v>#REF!</v>
      </c>
      <c r="BC58" s="56" t="e">
        <f>#REF!</f>
        <v>#REF!</v>
      </c>
      <c r="BD58" s="56" t="e">
        <f>#REF!</f>
        <v>#REF!</v>
      </c>
      <c r="BE58" s="61" t="e">
        <f>#REF!</f>
        <v>#REF!</v>
      </c>
    </row>
    <row r="59" spans="1:57" x14ac:dyDescent="0.25">
      <c r="A59" s="59" t="s">
        <v>27</v>
      </c>
      <c r="B59" s="56" t="e">
        <f>#REF!</f>
        <v>#REF!</v>
      </c>
      <c r="C59" s="56" t="e">
        <f>#REF!</f>
        <v>#REF!</v>
      </c>
      <c r="D59" s="56" t="e">
        <f>#REF!</f>
        <v>#REF!</v>
      </c>
      <c r="E59" s="63" t="e">
        <f>#REF!</f>
        <v>#REF!</v>
      </c>
      <c r="F59" s="56" t="e">
        <f>#REF!</f>
        <v>#REF!</v>
      </c>
      <c r="G59" s="56" t="e">
        <f>#REF!</f>
        <v>#REF!</v>
      </c>
      <c r="H59" s="56" t="e">
        <f>#REF!</f>
        <v>#REF!</v>
      </c>
      <c r="I59" s="63" t="e">
        <f>#REF!</f>
        <v>#REF!</v>
      </c>
      <c r="J59" s="56" t="e">
        <f>#REF!</f>
        <v>#REF!</v>
      </c>
      <c r="K59" s="56" t="e">
        <f>#REF!</f>
        <v>#REF!</v>
      </c>
      <c r="L59" s="56" t="e">
        <f>#REF!</f>
        <v>#REF!</v>
      </c>
      <c r="M59" s="63" t="e">
        <f>#REF!</f>
        <v>#REF!</v>
      </c>
      <c r="N59" s="56" t="e">
        <f>#REF!</f>
        <v>#REF!</v>
      </c>
      <c r="O59" s="56" t="e">
        <f>#REF!</f>
        <v>#REF!</v>
      </c>
      <c r="P59" s="56" t="e">
        <f>#REF!</f>
        <v>#REF!</v>
      </c>
      <c r="Q59" s="63" t="e">
        <f>#REF!</f>
        <v>#REF!</v>
      </c>
      <c r="R59" s="56" t="e">
        <f>#REF!</f>
        <v>#REF!</v>
      </c>
      <c r="S59" s="56" t="e">
        <f>#REF!</f>
        <v>#REF!</v>
      </c>
      <c r="T59" s="56" t="e">
        <f>#REF!</f>
        <v>#REF!</v>
      </c>
      <c r="U59" s="63" t="e">
        <f>#REF!</f>
        <v>#REF!</v>
      </c>
      <c r="V59" s="56" t="e">
        <f>#REF!</f>
        <v>#REF!</v>
      </c>
      <c r="W59" s="56" t="e">
        <f>#REF!</f>
        <v>#REF!</v>
      </c>
      <c r="X59" s="56" t="e">
        <f>#REF!</f>
        <v>#REF!</v>
      </c>
      <c r="Y59" s="57" t="e">
        <f>#REF!</f>
        <v>#REF!</v>
      </c>
      <c r="Z59" s="56" t="e">
        <f>#REF!</f>
        <v>#REF!</v>
      </c>
      <c r="AA59" s="56" t="e">
        <f>#REF!</f>
        <v>#REF!</v>
      </c>
      <c r="AB59" s="56" t="e">
        <f>#REF!</f>
        <v>#REF!</v>
      </c>
      <c r="AC59" s="63" t="e">
        <f>#REF!</f>
        <v>#REF!</v>
      </c>
      <c r="AD59" s="56" t="e">
        <f>#REF!</f>
        <v>#REF!</v>
      </c>
      <c r="AE59" s="56" t="e">
        <f>#REF!</f>
        <v>#REF!</v>
      </c>
      <c r="AF59" s="56" t="e">
        <f>#REF!</f>
        <v>#REF!</v>
      </c>
      <c r="AG59" s="63" t="e">
        <f>#REF!</f>
        <v>#REF!</v>
      </c>
      <c r="AH59" s="55" t="e">
        <f>#REF!</f>
        <v>#REF!</v>
      </c>
      <c r="AI59" s="55" t="e">
        <f>#REF!</f>
        <v>#REF!</v>
      </c>
      <c r="AJ59" s="55" t="e">
        <f>#REF!</f>
        <v>#REF!</v>
      </c>
      <c r="AK59" s="55" t="e">
        <f>#REF!</f>
        <v>#REF!</v>
      </c>
      <c r="AL59" s="56" t="e">
        <f>#REF!</f>
        <v>#REF!</v>
      </c>
      <c r="AM59" s="56" t="e">
        <f>#REF!</f>
        <v>#REF!</v>
      </c>
      <c r="AN59" s="56" t="e">
        <f>#REF!</f>
        <v>#REF!</v>
      </c>
      <c r="AO59" s="63" t="e">
        <f>#REF!</f>
        <v>#REF!</v>
      </c>
      <c r="AP59" s="56" t="e">
        <f>#REF!</f>
        <v>#REF!</v>
      </c>
      <c r="AQ59" s="56" t="e">
        <f>#REF!</f>
        <v>#REF!</v>
      </c>
      <c r="AR59" s="56" t="e">
        <f>#REF!</f>
        <v>#REF!</v>
      </c>
      <c r="AS59" s="63" t="e">
        <f>#REF!</f>
        <v>#REF!</v>
      </c>
      <c r="AT59" s="56">
        <f>Tabela13410[[#This Row],[Coluna79]]</f>
        <v>2</v>
      </c>
      <c r="AU59" s="56">
        <f>Tabela13410[[#This Row],[REALIZADO]]</f>
        <v>0</v>
      </c>
      <c r="AV59" s="56">
        <f>Tabela13410[[#This Row],[SALDO]]</f>
        <v>-2</v>
      </c>
      <c r="AW59" s="63">
        <f>Tabela13410[[#This Row],[%]]</f>
        <v>0</v>
      </c>
      <c r="AX59" s="56" t="e">
        <f>#REF!</f>
        <v>#REF!</v>
      </c>
      <c r="AY59" s="125" t="e">
        <f>#REF!</f>
        <v>#REF!</v>
      </c>
      <c r="AZ59" s="125" t="e">
        <f>#REF!</f>
        <v>#REF!</v>
      </c>
      <c r="BA59" s="126" t="e">
        <f>#REF!</f>
        <v>#REF!</v>
      </c>
      <c r="BB59" s="123" t="e">
        <f>#REF!</f>
        <v>#REF!</v>
      </c>
      <c r="BC59" s="56" t="e">
        <f>#REF!</f>
        <v>#REF!</v>
      </c>
      <c r="BD59" s="56" t="e">
        <f>#REF!</f>
        <v>#REF!</v>
      </c>
      <c r="BE59" s="64" t="e">
        <f>#REF!</f>
        <v>#REF!</v>
      </c>
    </row>
    <row r="60" spans="1:57" x14ac:dyDescent="0.25">
      <c r="A60" s="62" t="s">
        <v>28</v>
      </c>
      <c r="B60" s="56" t="e">
        <f>#REF!</f>
        <v>#REF!</v>
      </c>
      <c r="C60" s="56" t="e">
        <f>#REF!</f>
        <v>#REF!</v>
      </c>
      <c r="D60" s="56" t="e">
        <f>#REF!</f>
        <v>#REF!</v>
      </c>
      <c r="E60" s="60" t="e">
        <f>#REF!</f>
        <v>#REF!</v>
      </c>
      <c r="F60" s="56" t="e">
        <f>#REF!</f>
        <v>#REF!</v>
      </c>
      <c r="G60" s="56" t="e">
        <f>#REF!</f>
        <v>#REF!</v>
      </c>
      <c r="H60" s="56" t="e">
        <f>#REF!</f>
        <v>#REF!</v>
      </c>
      <c r="I60" s="60" t="e">
        <f>#REF!</f>
        <v>#REF!</v>
      </c>
      <c r="J60" s="56" t="e">
        <f>#REF!</f>
        <v>#REF!</v>
      </c>
      <c r="K60" s="56" t="e">
        <f>#REF!</f>
        <v>#REF!</v>
      </c>
      <c r="L60" s="56" t="e">
        <f>#REF!</f>
        <v>#REF!</v>
      </c>
      <c r="M60" s="60" t="e">
        <f>#REF!</f>
        <v>#REF!</v>
      </c>
      <c r="N60" s="56" t="e">
        <f>#REF!</f>
        <v>#REF!</v>
      </c>
      <c r="O60" s="56" t="e">
        <f>#REF!</f>
        <v>#REF!</v>
      </c>
      <c r="P60" s="56" t="e">
        <f>#REF!</f>
        <v>#REF!</v>
      </c>
      <c r="Q60" s="60" t="e">
        <f>#REF!</f>
        <v>#REF!</v>
      </c>
      <c r="R60" s="56" t="e">
        <f>#REF!</f>
        <v>#REF!</v>
      </c>
      <c r="S60" s="56" t="e">
        <f>#REF!</f>
        <v>#REF!</v>
      </c>
      <c r="T60" s="56" t="e">
        <f>#REF!</f>
        <v>#REF!</v>
      </c>
      <c r="U60" s="60" t="e">
        <f>#REF!</f>
        <v>#REF!</v>
      </c>
      <c r="V60" s="56" t="e">
        <f>#REF!</f>
        <v>#REF!</v>
      </c>
      <c r="W60" s="56" t="e">
        <f>#REF!</f>
        <v>#REF!</v>
      </c>
      <c r="X60" s="56" t="e">
        <f>#REF!</f>
        <v>#REF!</v>
      </c>
      <c r="Y60" s="57" t="e">
        <f>#REF!</f>
        <v>#REF!</v>
      </c>
      <c r="Z60" s="56" t="e">
        <f>#REF!</f>
        <v>#REF!</v>
      </c>
      <c r="AA60" s="56" t="e">
        <f>#REF!</f>
        <v>#REF!</v>
      </c>
      <c r="AB60" s="56" t="e">
        <f>#REF!</f>
        <v>#REF!</v>
      </c>
      <c r="AC60" s="60" t="e">
        <f>#REF!</f>
        <v>#REF!</v>
      </c>
      <c r="AD60" s="56" t="e">
        <f>#REF!</f>
        <v>#REF!</v>
      </c>
      <c r="AE60" s="56" t="e">
        <f>#REF!</f>
        <v>#REF!</v>
      </c>
      <c r="AF60" s="56" t="e">
        <f>#REF!</f>
        <v>#REF!</v>
      </c>
      <c r="AG60" s="60" t="e">
        <f>#REF!</f>
        <v>#REF!</v>
      </c>
      <c r="AH60" s="55" t="e">
        <f>#REF!</f>
        <v>#REF!</v>
      </c>
      <c r="AI60" s="55" t="e">
        <f>#REF!</f>
        <v>#REF!</v>
      </c>
      <c r="AJ60" s="55" t="e">
        <f>#REF!</f>
        <v>#REF!</v>
      </c>
      <c r="AK60" s="55" t="e">
        <f>#REF!</f>
        <v>#REF!</v>
      </c>
      <c r="AL60" s="56" t="e">
        <f>#REF!</f>
        <v>#REF!</v>
      </c>
      <c r="AM60" s="56" t="e">
        <f>#REF!</f>
        <v>#REF!</v>
      </c>
      <c r="AN60" s="56" t="e">
        <f>#REF!</f>
        <v>#REF!</v>
      </c>
      <c r="AO60" s="60" t="e">
        <f>#REF!</f>
        <v>#REF!</v>
      </c>
      <c r="AP60" s="56" t="e">
        <f>#REF!</f>
        <v>#REF!</v>
      </c>
      <c r="AQ60" s="56" t="e">
        <f>#REF!</f>
        <v>#REF!</v>
      </c>
      <c r="AR60" s="56" t="e">
        <f>#REF!</f>
        <v>#REF!</v>
      </c>
      <c r="AS60" s="60" t="e">
        <f>#REF!</f>
        <v>#REF!</v>
      </c>
      <c r="AT60" s="56">
        <f>Tabela13410[[#This Row],[Coluna79]]</f>
        <v>0</v>
      </c>
      <c r="AU60" s="56">
        <f>Tabela13410[[#This Row],[REALIZADO]]</f>
        <v>0</v>
      </c>
      <c r="AV60" s="56">
        <f>Tabela13410[[#This Row],[SALDO]]</f>
        <v>0</v>
      </c>
      <c r="AW60" s="60" t="str">
        <f>Tabela13410[[#This Row],[%]]</f>
        <v>SEM META</v>
      </c>
      <c r="AX60" s="56" t="e">
        <f>#REF!</f>
        <v>#REF!</v>
      </c>
      <c r="AY60" s="125" t="e">
        <f>#REF!</f>
        <v>#REF!</v>
      </c>
      <c r="AZ60" s="125" t="e">
        <f>#REF!</f>
        <v>#REF!</v>
      </c>
      <c r="BA60" s="126" t="e">
        <f>#REF!</f>
        <v>#REF!</v>
      </c>
      <c r="BB60" s="123" t="e">
        <f>#REF!</f>
        <v>#REF!</v>
      </c>
      <c r="BC60" s="56" t="e">
        <f>#REF!</f>
        <v>#REF!</v>
      </c>
      <c r="BD60" s="56" t="e">
        <f>#REF!</f>
        <v>#REF!</v>
      </c>
      <c r="BE60" s="61" t="e">
        <f>#REF!</f>
        <v>#REF!</v>
      </c>
    </row>
    <row r="61" spans="1:57" x14ac:dyDescent="0.25">
      <c r="A61" s="62" t="s">
        <v>29</v>
      </c>
      <c r="B61" s="56" t="e">
        <f>#REF!</f>
        <v>#REF!</v>
      </c>
      <c r="C61" s="56" t="e">
        <f>#REF!</f>
        <v>#REF!</v>
      </c>
      <c r="D61" s="56" t="e">
        <f>#REF!</f>
        <v>#REF!</v>
      </c>
      <c r="E61" s="63" t="e">
        <f>#REF!</f>
        <v>#REF!</v>
      </c>
      <c r="F61" s="56" t="e">
        <f>#REF!</f>
        <v>#REF!</v>
      </c>
      <c r="G61" s="56" t="e">
        <f>#REF!</f>
        <v>#REF!</v>
      </c>
      <c r="H61" s="56" t="e">
        <f>#REF!</f>
        <v>#REF!</v>
      </c>
      <c r="I61" s="63" t="e">
        <f>#REF!</f>
        <v>#REF!</v>
      </c>
      <c r="J61" s="56" t="e">
        <f>#REF!</f>
        <v>#REF!</v>
      </c>
      <c r="K61" s="56" t="e">
        <f>#REF!</f>
        <v>#REF!</v>
      </c>
      <c r="L61" s="56" t="e">
        <f>#REF!</f>
        <v>#REF!</v>
      </c>
      <c r="M61" s="63" t="e">
        <f>#REF!</f>
        <v>#REF!</v>
      </c>
      <c r="N61" s="56" t="e">
        <f>#REF!</f>
        <v>#REF!</v>
      </c>
      <c r="O61" s="56" t="e">
        <f>#REF!</f>
        <v>#REF!</v>
      </c>
      <c r="P61" s="56" t="e">
        <f>#REF!</f>
        <v>#REF!</v>
      </c>
      <c r="Q61" s="63" t="e">
        <f>#REF!</f>
        <v>#REF!</v>
      </c>
      <c r="R61" s="56" t="e">
        <f>#REF!</f>
        <v>#REF!</v>
      </c>
      <c r="S61" s="56" t="e">
        <f>#REF!</f>
        <v>#REF!</v>
      </c>
      <c r="T61" s="56" t="e">
        <f>#REF!</f>
        <v>#REF!</v>
      </c>
      <c r="U61" s="63" t="e">
        <f>#REF!</f>
        <v>#REF!</v>
      </c>
      <c r="V61" s="56" t="e">
        <f>#REF!</f>
        <v>#REF!</v>
      </c>
      <c r="W61" s="56" t="e">
        <f>#REF!</f>
        <v>#REF!</v>
      </c>
      <c r="X61" s="56" t="e">
        <f>#REF!</f>
        <v>#REF!</v>
      </c>
      <c r="Y61" s="57" t="e">
        <f>#REF!</f>
        <v>#REF!</v>
      </c>
      <c r="Z61" s="56" t="e">
        <f>#REF!</f>
        <v>#REF!</v>
      </c>
      <c r="AA61" s="56" t="e">
        <f>#REF!</f>
        <v>#REF!</v>
      </c>
      <c r="AB61" s="56" t="e">
        <f>#REF!</f>
        <v>#REF!</v>
      </c>
      <c r="AC61" s="63" t="e">
        <f>#REF!</f>
        <v>#REF!</v>
      </c>
      <c r="AD61" s="56" t="e">
        <f>#REF!</f>
        <v>#REF!</v>
      </c>
      <c r="AE61" s="56" t="e">
        <f>#REF!</f>
        <v>#REF!</v>
      </c>
      <c r="AF61" s="56" t="e">
        <f>#REF!</f>
        <v>#REF!</v>
      </c>
      <c r="AG61" s="63" t="e">
        <f>#REF!</f>
        <v>#REF!</v>
      </c>
      <c r="AH61" s="55" t="e">
        <f>#REF!</f>
        <v>#REF!</v>
      </c>
      <c r="AI61" s="55" t="e">
        <f>#REF!</f>
        <v>#REF!</v>
      </c>
      <c r="AJ61" s="55" t="e">
        <f>#REF!</f>
        <v>#REF!</v>
      </c>
      <c r="AK61" s="55" t="e">
        <f>#REF!</f>
        <v>#REF!</v>
      </c>
      <c r="AL61" s="56" t="e">
        <f>#REF!</f>
        <v>#REF!</v>
      </c>
      <c r="AM61" s="56" t="e">
        <f>#REF!</f>
        <v>#REF!</v>
      </c>
      <c r="AN61" s="56" t="e">
        <f>#REF!</f>
        <v>#REF!</v>
      </c>
      <c r="AO61" s="63" t="e">
        <f>#REF!</f>
        <v>#REF!</v>
      </c>
      <c r="AP61" s="56" t="e">
        <f>#REF!</f>
        <v>#REF!</v>
      </c>
      <c r="AQ61" s="56" t="e">
        <f>#REF!</f>
        <v>#REF!</v>
      </c>
      <c r="AR61" s="56" t="e">
        <f>#REF!</f>
        <v>#REF!</v>
      </c>
      <c r="AS61" s="63" t="e">
        <f>#REF!</f>
        <v>#REF!</v>
      </c>
      <c r="AT61" s="56">
        <f>Tabela13410[[#This Row],[Coluna79]]</f>
        <v>0</v>
      </c>
      <c r="AU61" s="56">
        <f>Tabela13410[[#This Row],[REALIZADO]]</f>
        <v>0</v>
      </c>
      <c r="AV61" s="56">
        <f>Tabela13410[[#This Row],[SALDO]]</f>
        <v>0</v>
      </c>
      <c r="AW61" s="63" t="str">
        <f>Tabela13410[[#This Row],[%]]</f>
        <v>SEM META</v>
      </c>
      <c r="AX61" s="56" t="e">
        <f>#REF!</f>
        <v>#REF!</v>
      </c>
      <c r="AY61" s="125" t="e">
        <f>#REF!</f>
        <v>#REF!</v>
      </c>
      <c r="AZ61" s="125" t="e">
        <f>#REF!</f>
        <v>#REF!</v>
      </c>
      <c r="BA61" s="126" t="e">
        <f>#REF!</f>
        <v>#REF!</v>
      </c>
      <c r="BB61" s="123" t="e">
        <f>#REF!</f>
        <v>#REF!</v>
      </c>
      <c r="BC61" s="56" t="e">
        <f>#REF!</f>
        <v>#REF!</v>
      </c>
      <c r="BD61" s="56" t="e">
        <f>#REF!</f>
        <v>#REF!</v>
      </c>
      <c r="BE61" s="64" t="e">
        <f>#REF!</f>
        <v>#REF!</v>
      </c>
    </row>
    <row r="62" spans="1:57" x14ac:dyDescent="0.25">
      <c r="A62" s="62" t="s">
        <v>30</v>
      </c>
      <c r="B62" s="56" t="e">
        <f>#REF!</f>
        <v>#REF!</v>
      </c>
      <c r="C62" s="56" t="e">
        <f>#REF!</f>
        <v>#REF!</v>
      </c>
      <c r="D62" s="56" t="e">
        <f>#REF!</f>
        <v>#REF!</v>
      </c>
      <c r="E62" s="60" t="e">
        <f>#REF!</f>
        <v>#REF!</v>
      </c>
      <c r="F62" s="56" t="e">
        <f>#REF!</f>
        <v>#REF!</v>
      </c>
      <c r="G62" s="56" t="e">
        <f>#REF!</f>
        <v>#REF!</v>
      </c>
      <c r="H62" s="56" t="e">
        <f>#REF!</f>
        <v>#REF!</v>
      </c>
      <c r="I62" s="60" t="e">
        <f>#REF!</f>
        <v>#REF!</v>
      </c>
      <c r="J62" s="56" t="e">
        <f>#REF!</f>
        <v>#REF!</v>
      </c>
      <c r="K62" s="56" t="e">
        <f>#REF!</f>
        <v>#REF!</v>
      </c>
      <c r="L62" s="56" t="e">
        <f>#REF!</f>
        <v>#REF!</v>
      </c>
      <c r="M62" s="60" t="e">
        <f>#REF!</f>
        <v>#REF!</v>
      </c>
      <c r="N62" s="56" t="e">
        <f>#REF!</f>
        <v>#REF!</v>
      </c>
      <c r="O62" s="56" t="e">
        <f>#REF!</f>
        <v>#REF!</v>
      </c>
      <c r="P62" s="56" t="e">
        <f>#REF!</f>
        <v>#REF!</v>
      </c>
      <c r="Q62" s="60" t="e">
        <f>#REF!</f>
        <v>#REF!</v>
      </c>
      <c r="R62" s="56" t="e">
        <f>#REF!</f>
        <v>#REF!</v>
      </c>
      <c r="S62" s="56" t="e">
        <f>#REF!</f>
        <v>#REF!</v>
      </c>
      <c r="T62" s="56" t="e">
        <f>#REF!</f>
        <v>#REF!</v>
      </c>
      <c r="U62" s="60" t="e">
        <f>#REF!</f>
        <v>#REF!</v>
      </c>
      <c r="V62" s="56" t="e">
        <f>#REF!</f>
        <v>#REF!</v>
      </c>
      <c r="W62" s="56" t="e">
        <f>#REF!</f>
        <v>#REF!</v>
      </c>
      <c r="X62" s="56" t="e">
        <f>#REF!</f>
        <v>#REF!</v>
      </c>
      <c r="Y62" s="57" t="e">
        <f>#REF!</f>
        <v>#REF!</v>
      </c>
      <c r="Z62" s="56" t="e">
        <f>#REF!</f>
        <v>#REF!</v>
      </c>
      <c r="AA62" s="56" t="e">
        <f>#REF!</f>
        <v>#REF!</v>
      </c>
      <c r="AB62" s="56" t="e">
        <f>#REF!</f>
        <v>#REF!</v>
      </c>
      <c r="AC62" s="60" t="e">
        <f>#REF!</f>
        <v>#REF!</v>
      </c>
      <c r="AD62" s="56" t="e">
        <f>#REF!</f>
        <v>#REF!</v>
      </c>
      <c r="AE62" s="56" t="e">
        <f>#REF!</f>
        <v>#REF!</v>
      </c>
      <c r="AF62" s="56" t="e">
        <f>#REF!</f>
        <v>#REF!</v>
      </c>
      <c r="AG62" s="60" t="e">
        <f>#REF!</f>
        <v>#REF!</v>
      </c>
      <c r="AH62" s="55" t="e">
        <f>#REF!</f>
        <v>#REF!</v>
      </c>
      <c r="AI62" s="55" t="e">
        <f>#REF!</f>
        <v>#REF!</v>
      </c>
      <c r="AJ62" s="55" t="e">
        <f>#REF!</f>
        <v>#REF!</v>
      </c>
      <c r="AK62" s="55" t="e">
        <f>#REF!</f>
        <v>#REF!</v>
      </c>
      <c r="AL62" s="56" t="e">
        <f>#REF!</f>
        <v>#REF!</v>
      </c>
      <c r="AM62" s="56" t="e">
        <f>#REF!</f>
        <v>#REF!</v>
      </c>
      <c r="AN62" s="56" t="e">
        <f>#REF!</f>
        <v>#REF!</v>
      </c>
      <c r="AO62" s="60" t="e">
        <f>#REF!</f>
        <v>#REF!</v>
      </c>
      <c r="AP62" s="56" t="e">
        <f>#REF!</f>
        <v>#REF!</v>
      </c>
      <c r="AQ62" s="56" t="e">
        <f>#REF!</f>
        <v>#REF!</v>
      </c>
      <c r="AR62" s="56" t="e">
        <f>#REF!</f>
        <v>#REF!</v>
      </c>
      <c r="AS62" s="60" t="e">
        <f>#REF!</f>
        <v>#REF!</v>
      </c>
      <c r="AT62" s="56">
        <f>Tabela13410[[#This Row],[Coluna79]]</f>
        <v>0</v>
      </c>
      <c r="AU62" s="56">
        <f>Tabela13410[[#This Row],[REALIZADO]]</f>
        <v>0</v>
      </c>
      <c r="AV62" s="56">
        <f>Tabela13410[[#This Row],[SALDO]]</f>
        <v>0</v>
      </c>
      <c r="AW62" s="60" t="str">
        <f>Tabela13410[[#This Row],[%]]</f>
        <v>SEM META</v>
      </c>
      <c r="AX62" s="56" t="e">
        <f>#REF!</f>
        <v>#REF!</v>
      </c>
      <c r="AY62" s="125" t="e">
        <f>#REF!</f>
        <v>#REF!</v>
      </c>
      <c r="AZ62" s="125" t="e">
        <f>#REF!</f>
        <v>#REF!</v>
      </c>
      <c r="BA62" s="126" t="e">
        <f>#REF!</f>
        <v>#REF!</v>
      </c>
      <c r="BB62" s="123" t="e">
        <f>#REF!</f>
        <v>#REF!</v>
      </c>
      <c r="BC62" s="56" t="e">
        <f>#REF!</f>
        <v>#REF!</v>
      </c>
      <c r="BD62" s="56" t="e">
        <f>#REF!</f>
        <v>#REF!</v>
      </c>
      <c r="BE62" s="61" t="e">
        <f>#REF!</f>
        <v>#REF!</v>
      </c>
    </row>
    <row r="63" spans="1:57" x14ac:dyDescent="0.25">
      <c r="A63" s="59" t="s">
        <v>31</v>
      </c>
      <c r="B63" s="56" t="e">
        <f>#REF!</f>
        <v>#REF!</v>
      </c>
      <c r="C63" s="56" t="e">
        <f>#REF!</f>
        <v>#REF!</v>
      </c>
      <c r="D63" s="56" t="e">
        <f>#REF!</f>
        <v>#REF!</v>
      </c>
      <c r="E63" s="63" t="e">
        <f>#REF!</f>
        <v>#REF!</v>
      </c>
      <c r="F63" s="56" t="e">
        <f>#REF!</f>
        <v>#REF!</v>
      </c>
      <c r="G63" s="56" t="e">
        <f>#REF!</f>
        <v>#REF!</v>
      </c>
      <c r="H63" s="56" t="e">
        <f>#REF!</f>
        <v>#REF!</v>
      </c>
      <c r="I63" s="63" t="e">
        <f>#REF!</f>
        <v>#REF!</v>
      </c>
      <c r="J63" s="56" t="e">
        <f>#REF!</f>
        <v>#REF!</v>
      </c>
      <c r="K63" s="56" t="e">
        <f>#REF!</f>
        <v>#REF!</v>
      </c>
      <c r="L63" s="56" t="e">
        <f>#REF!</f>
        <v>#REF!</v>
      </c>
      <c r="M63" s="63" t="e">
        <f>#REF!</f>
        <v>#REF!</v>
      </c>
      <c r="N63" s="56" t="e">
        <f>#REF!</f>
        <v>#REF!</v>
      </c>
      <c r="O63" s="56" t="e">
        <f>#REF!</f>
        <v>#REF!</v>
      </c>
      <c r="P63" s="56" t="e">
        <f>#REF!</f>
        <v>#REF!</v>
      </c>
      <c r="Q63" s="63" t="e">
        <f>#REF!</f>
        <v>#REF!</v>
      </c>
      <c r="R63" s="56" t="e">
        <f>#REF!</f>
        <v>#REF!</v>
      </c>
      <c r="S63" s="56" t="e">
        <f>#REF!</f>
        <v>#REF!</v>
      </c>
      <c r="T63" s="56" t="e">
        <f>#REF!</f>
        <v>#REF!</v>
      </c>
      <c r="U63" s="63" t="e">
        <f>#REF!</f>
        <v>#REF!</v>
      </c>
      <c r="V63" s="56" t="e">
        <f>#REF!</f>
        <v>#REF!</v>
      </c>
      <c r="W63" s="56" t="e">
        <f>#REF!</f>
        <v>#REF!</v>
      </c>
      <c r="X63" s="56" t="e">
        <f>#REF!</f>
        <v>#REF!</v>
      </c>
      <c r="Y63" s="57" t="e">
        <f>#REF!</f>
        <v>#REF!</v>
      </c>
      <c r="Z63" s="56" t="e">
        <f>#REF!</f>
        <v>#REF!</v>
      </c>
      <c r="AA63" s="56" t="e">
        <f>#REF!</f>
        <v>#REF!</v>
      </c>
      <c r="AB63" s="56" t="e">
        <f>#REF!</f>
        <v>#REF!</v>
      </c>
      <c r="AC63" s="63" t="e">
        <f>#REF!</f>
        <v>#REF!</v>
      </c>
      <c r="AD63" s="56" t="e">
        <f>#REF!</f>
        <v>#REF!</v>
      </c>
      <c r="AE63" s="56" t="e">
        <f>#REF!</f>
        <v>#REF!</v>
      </c>
      <c r="AF63" s="56" t="e">
        <f>#REF!</f>
        <v>#REF!</v>
      </c>
      <c r="AG63" s="63" t="e">
        <f>#REF!</f>
        <v>#REF!</v>
      </c>
      <c r="AH63" s="55" t="e">
        <f>#REF!</f>
        <v>#REF!</v>
      </c>
      <c r="AI63" s="55" t="e">
        <f>#REF!</f>
        <v>#REF!</v>
      </c>
      <c r="AJ63" s="55" t="e">
        <f>#REF!</f>
        <v>#REF!</v>
      </c>
      <c r="AK63" s="55" t="e">
        <f>#REF!</f>
        <v>#REF!</v>
      </c>
      <c r="AL63" s="56" t="e">
        <f>#REF!</f>
        <v>#REF!</v>
      </c>
      <c r="AM63" s="56" t="e">
        <f>#REF!</f>
        <v>#REF!</v>
      </c>
      <c r="AN63" s="56" t="e">
        <f>#REF!</f>
        <v>#REF!</v>
      </c>
      <c r="AO63" s="63" t="e">
        <f>#REF!</f>
        <v>#REF!</v>
      </c>
      <c r="AP63" s="56" t="e">
        <f>#REF!</f>
        <v>#REF!</v>
      </c>
      <c r="AQ63" s="56" t="e">
        <f>#REF!</f>
        <v>#REF!</v>
      </c>
      <c r="AR63" s="56" t="e">
        <f>#REF!</f>
        <v>#REF!</v>
      </c>
      <c r="AS63" s="63" t="e">
        <f>#REF!</f>
        <v>#REF!</v>
      </c>
      <c r="AT63" s="56">
        <f>Tabela13410[[#This Row],[Coluna79]]</f>
        <v>0</v>
      </c>
      <c r="AU63" s="56">
        <f>Tabela13410[[#This Row],[REALIZADO]]</f>
        <v>0</v>
      </c>
      <c r="AV63" s="56">
        <f>Tabela13410[[#This Row],[SALDO]]</f>
        <v>0</v>
      </c>
      <c r="AW63" s="63" t="str">
        <f>Tabela13410[[#This Row],[%]]</f>
        <v>SEM META</v>
      </c>
      <c r="AX63" s="56" t="e">
        <f>#REF!</f>
        <v>#REF!</v>
      </c>
      <c r="AY63" s="125" t="e">
        <f>#REF!</f>
        <v>#REF!</v>
      </c>
      <c r="AZ63" s="125" t="e">
        <f>#REF!</f>
        <v>#REF!</v>
      </c>
      <c r="BA63" s="126" t="e">
        <f>#REF!</f>
        <v>#REF!</v>
      </c>
      <c r="BB63" s="123" t="e">
        <f>#REF!</f>
        <v>#REF!</v>
      </c>
      <c r="BC63" s="56" t="e">
        <f>#REF!</f>
        <v>#REF!</v>
      </c>
      <c r="BD63" s="56" t="e">
        <f>#REF!</f>
        <v>#REF!</v>
      </c>
      <c r="BE63" s="64" t="e">
        <f>#REF!</f>
        <v>#REF!</v>
      </c>
    </row>
    <row r="64" spans="1:57" x14ac:dyDescent="0.25">
      <c r="A64" s="59" t="s">
        <v>32</v>
      </c>
      <c r="B64" s="56" t="e">
        <f>#REF!</f>
        <v>#REF!</v>
      </c>
      <c r="C64" s="56" t="e">
        <f>#REF!</f>
        <v>#REF!</v>
      </c>
      <c r="D64" s="56" t="e">
        <f>#REF!</f>
        <v>#REF!</v>
      </c>
      <c r="E64" s="60" t="e">
        <f>#REF!</f>
        <v>#REF!</v>
      </c>
      <c r="F64" s="56" t="e">
        <f>#REF!</f>
        <v>#REF!</v>
      </c>
      <c r="G64" s="56" t="e">
        <f>#REF!</f>
        <v>#REF!</v>
      </c>
      <c r="H64" s="56" t="e">
        <f>#REF!</f>
        <v>#REF!</v>
      </c>
      <c r="I64" s="60" t="e">
        <f>#REF!</f>
        <v>#REF!</v>
      </c>
      <c r="J64" s="56" t="e">
        <f>#REF!</f>
        <v>#REF!</v>
      </c>
      <c r="K64" s="56" t="e">
        <f>#REF!</f>
        <v>#REF!</v>
      </c>
      <c r="L64" s="56" t="e">
        <f>#REF!</f>
        <v>#REF!</v>
      </c>
      <c r="M64" s="60" t="e">
        <f>#REF!</f>
        <v>#REF!</v>
      </c>
      <c r="N64" s="56" t="e">
        <f>#REF!</f>
        <v>#REF!</v>
      </c>
      <c r="O64" s="56" t="e">
        <f>#REF!</f>
        <v>#REF!</v>
      </c>
      <c r="P64" s="56" t="e">
        <f>#REF!</f>
        <v>#REF!</v>
      </c>
      <c r="Q64" s="60" t="e">
        <f>#REF!</f>
        <v>#REF!</v>
      </c>
      <c r="R64" s="56" t="e">
        <f>#REF!</f>
        <v>#REF!</v>
      </c>
      <c r="S64" s="56" t="e">
        <f>#REF!</f>
        <v>#REF!</v>
      </c>
      <c r="T64" s="56" t="e">
        <f>#REF!</f>
        <v>#REF!</v>
      </c>
      <c r="U64" s="60" t="e">
        <f>#REF!</f>
        <v>#REF!</v>
      </c>
      <c r="V64" s="56" t="e">
        <f>#REF!</f>
        <v>#REF!</v>
      </c>
      <c r="W64" s="56" t="e">
        <f>#REF!</f>
        <v>#REF!</v>
      </c>
      <c r="X64" s="56" t="e">
        <f>#REF!</f>
        <v>#REF!</v>
      </c>
      <c r="Y64" s="57" t="e">
        <f>#REF!</f>
        <v>#REF!</v>
      </c>
      <c r="Z64" s="56" t="e">
        <f>#REF!</f>
        <v>#REF!</v>
      </c>
      <c r="AA64" s="56" t="e">
        <f>#REF!</f>
        <v>#REF!</v>
      </c>
      <c r="AB64" s="56" t="e">
        <f>#REF!</f>
        <v>#REF!</v>
      </c>
      <c r="AC64" s="60" t="e">
        <f>#REF!</f>
        <v>#REF!</v>
      </c>
      <c r="AD64" s="56" t="e">
        <f>#REF!</f>
        <v>#REF!</v>
      </c>
      <c r="AE64" s="56" t="e">
        <f>#REF!</f>
        <v>#REF!</v>
      </c>
      <c r="AF64" s="56" t="e">
        <f>#REF!</f>
        <v>#REF!</v>
      </c>
      <c r="AG64" s="60" t="e">
        <f>#REF!</f>
        <v>#REF!</v>
      </c>
      <c r="AH64" s="55" t="e">
        <f>#REF!</f>
        <v>#REF!</v>
      </c>
      <c r="AI64" s="55" t="e">
        <f>#REF!</f>
        <v>#REF!</v>
      </c>
      <c r="AJ64" s="55" t="e">
        <f>#REF!</f>
        <v>#REF!</v>
      </c>
      <c r="AK64" s="55" t="e">
        <f>#REF!</f>
        <v>#REF!</v>
      </c>
      <c r="AL64" s="56" t="e">
        <f>#REF!</f>
        <v>#REF!</v>
      </c>
      <c r="AM64" s="56" t="e">
        <f>#REF!</f>
        <v>#REF!</v>
      </c>
      <c r="AN64" s="56" t="e">
        <f>#REF!</f>
        <v>#REF!</v>
      </c>
      <c r="AO64" s="60" t="e">
        <f>#REF!</f>
        <v>#REF!</v>
      </c>
      <c r="AP64" s="56" t="e">
        <f>#REF!</f>
        <v>#REF!</v>
      </c>
      <c r="AQ64" s="56" t="e">
        <f>#REF!</f>
        <v>#REF!</v>
      </c>
      <c r="AR64" s="56" t="e">
        <f>#REF!</f>
        <v>#REF!</v>
      </c>
      <c r="AS64" s="60" t="e">
        <f>#REF!</f>
        <v>#REF!</v>
      </c>
      <c r="AT64" s="56">
        <f>Tabela13410[[#This Row],[Coluna79]]</f>
        <v>7</v>
      </c>
      <c r="AU64" s="56">
        <f>Tabela13410[[#This Row],[REALIZADO]]</f>
        <v>0</v>
      </c>
      <c r="AV64" s="56">
        <f>Tabela13410[[#This Row],[SALDO]]</f>
        <v>-7</v>
      </c>
      <c r="AW64" s="60">
        <f>Tabela13410[[#This Row],[%]]</f>
        <v>0</v>
      </c>
      <c r="AX64" s="56" t="e">
        <f>#REF!</f>
        <v>#REF!</v>
      </c>
      <c r="AY64" s="125" t="e">
        <f>#REF!</f>
        <v>#REF!</v>
      </c>
      <c r="AZ64" s="125" t="e">
        <f>#REF!</f>
        <v>#REF!</v>
      </c>
      <c r="BA64" s="126" t="e">
        <f>#REF!</f>
        <v>#REF!</v>
      </c>
      <c r="BB64" s="123" t="e">
        <f>#REF!</f>
        <v>#REF!</v>
      </c>
      <c r="BC64" s="56" t="e">
        <f>#REF!</f>
        <v>#REF!</v>
      </c>
      <c r="BD64" s="56" t="e">
        <f>#REF!</f>
        <v>#REF!</v>
      </c>
      <c r="BE64" s="61" t="e">
        <f>#REF!</f>
        <v>#REF!</v>
      </c>
    </row>
    <row r="65" spans="1:57" x14ac:dyDescent="0.25">
      <c r="A65" s="59" t="s">
        <v>67</v>
      </c>
      <c r="B65" s="56" t="e">
        <f>#REF!</f>
        <v>#REF!</v>
      </c>
      <c r="C65" s="56" t="e">
        <f>#REF!</f>
        <v>#REF!</v>
      </c>
      <c r="D65" s="56" t="e">
        <f>#REF!</f>
        <v>#REF!</v>
      </c>
      <c r="E65" s="63" t="e">
        <f>#REF!</f>
        <v>#REF!</v>
      </c>
      <c r="F65" s="56" t="e">
        <f>#REF!</f>
        <v>#REF!</v>
      </c>
      <c r="G65" s="56" t="e">
        <f>#REF!</f>
        <v>#REF!</v>
      </c>
      <c r="H65" s="56" t="e">
        <f>#REF!</f>
        <v>#REF!</v>
      </c>
      <c r="I65" s="63" t="e">
        <f>#REF!</f>
        <v>#REF!</v>
      </c>
      <c r="J65" s="56" t="e">
        <f>#REF!</f>
        <v>#REF!</v>
      </c>
      <c r="K65" s="56" t="e">
        <f>#REF!</f>
        <v>#REF!</v>
      </c>
      <c r="L65" s="56" t="e">
        <f>#REF!</f>
        <v>#REF!</v>
      </c>
      <c r="M65" s="63" t="e">
        <f>#REF!</f>
        <v>#REF!</v>
      </c>
      <c r="N65" s="56" t="e">
        <f>#REF!</f>
        <v>#REF!</v>
      </c>
      <c r="O65" s="56" t="e">
        <f>#REF!</f>
        <v>#REF!</v>
      </c>
      <c r="P65" s="56" t="e">
        <f>#REF!</f>
        <v>#REF!</v>
      </c>
      <c r="Q65" s="63" t="e">
        <f>#REF!</f>
        <v>#REF!</v>
      </c>
      <c r="R65" s="56" t="e">
        <f>#REF!</f>
        <v>#REF!</v>
      </c>
      <c r="S65" s="56" t="e">
        <f>#REF!</f>
        <v>#REF!</v>
      </c>
      <c r="T65" s="56" t="e">
        <f>#REF!</f>
        <v>#REF!</v>
      </c>
      <c r="U65" s="63" t="e">
        <f>#REF!</f>
        <v>#REF!</v>
      </c>
      <c r="V65" s="56" t="e">
        <f>#REF!</f>
        <v>#REF!</v>
      </c>
      <c r="W65" s="56" t="e">
        <f>#REF!</f>
        <v>#REF!</v>
      </c>
      <c r="X65" s="56" t="e">
        <f>#REF!</f>
        <v>#REF!</v>
      </c>
      <c r="Y65" s="57" t="e">
        <f>#REF!</f>
        <v>#REF!</v>
      </c>
      <c r="Z65" s="56" t="e">
        <f>#REF!</f>
        <v>#REF!</v>
      </c>
      <c r="AA65" s="56" t="e">
        <f>#REF!</f>
        <v>#REF!</v>
      </c>
      <c r="AB65" s="56" t="e">
        <f>#REF!</f>
        <v>#REF!</v>
      </c>
      <c r="AC65" s="63" t="e">
        <f>#REF!</f>
        <v>#REF!</v>
      </c>
      <c r="AD65" s="56" t="e">
        <f>#REF!</f>
        <v>#REF!</v>
      </c>
      <c r="AE65" s="56" t="e">
        <f>#REF!</f>
        <v>#REF!</v>
      </c>
      <c r="AF65" s="56" t="e">
        <f>#REF!</f>
        <v>#REF!</v>
      </c>
      <c r="AG65" s="63" t="e">
        <f>#REF!</f>
        <v>#REF!</v>
      </c>
      <c r="AH65" s="55" t="e">
        <f>#REF!</f>
        <v>#REF!</v>
      </c>
      <c r="AI65" s="55" t="e">
        <f>#REF!</f>
        <v>#REF!</v>
      </c>
      <c r="AJ65" s="55" t="e">
        <f>#REF!</f>
        <v>#REF!</v>
      </c>
      <c r="AK65" s="55" t="e">
        <f>#REF!</f>
        <v>#REF!</v>
      </c>
      <c r="AL65" s="56" t="e">
        <f>#REF!</f>
        <v>#REF!</v>
      </c>
      <c r="AM65" s="56" t="e">
        <f>#REF!</f>
        <v>#REF!</v>
      </c>
      <c r="AN65" s="56" t="e">
        <f>#REF!</f>
        <v>#REF!</v>
      </c>
      <c r="AO65" s="63" t="e">
        <f>#REF!</f>
        <v>#REF!</v>
      </c>
      <c r="AP65" s="56" t="e">
        <f>#REF!</f>
        <v>#REF!</v>
      </c>
      <c r="AQ65" s="56" t="e">
        <f>#REF!</f>
        <v>#REF!</v>
      </c>
      <c r="AR65" s="56" t="e">
        <f>#REF!</f>
        <v>#REF!</v>
      </c>
      <c r="AS65" s="63" t="e">
        <f>#REF!</f>
        <v>#REF!</v>
      </c>
      <c r="AT65" s="56">
        <f>Tabela13410[[#This Row],[Coluna79]]</f>
        <v>2</v>
      </c>
      <c r="AU65" s="56">
        <f>Tabela13410[[#This Row],[REALIZADO]]</f>
        <v>0</v>
      </c>
      <c r="AV65" s="56">
        <f>Tabela13410[[#This Row],[SALDO]]</f>
        <v>-2</v>
      </c>
      <c r="AW65" s="63">
        <f>Tabela13410[[#This Row],[%]]</f>
        <v>0</v>
      </c>
      <c r="AX65" s="56" t="e">
        <f>#REF!</f>
        <v>#REF!</v>
      </c>
      <c r="AY65" s="125" t="e">
        <f>#REF!</f>
        <v>#REF!</v>
      </c>
      <c r="AZ65" s="125" t="e">
        <f>#REF!</f>
        <v>#REF!</v>
      </c>
      <c r="BA65" s="126" t="e">
        <f>#REF!</f>
        <v>#REF!</v>
      </c>
      <c r="BB65" s="123" t="e">
        <f>#REF!</f>
        <v>#REF!</v>
      </c>
      <c r="BC65" s="56" t="e">
        <f>#REF!</f>
        <v>#REF!</v>
      </c>
      <c r="BD65" s="56" t="e">
        <f>#REF!</f>
        <v>#REF!</v>
      </c>
      <c r="BE65" s="64" t="e">
        <f>#REF!</f>
        <v>#REF!</v>
      </c>
    </row>
    <row r="66" spans="1:57" x14ac:dyDescent="0.25">
      <c r="A66" s="59" t="s">
        <v>33</v>
      </c>
      <c r="B66" s="56" t="e">
        <f>#REF!</f>
        <v>#REF!</v>
      </c>
      <c r="C66" s="56" t="e">
        <f>#REF!</f>
        <v>#REF!</v>
      </c>
      <c r="D66" s="56" t="e">
        <f>#REF!</f>
        <v>#REF!</v>
      </c>
      <c r="E66" s="60" t="e">
        <f>#REF!</f>
        <v>#REF!</v>
      </c>
      <c r="F66" s="56" t="e">
        <f>#REF!</f>
        <v>#REF!</v>
      </c>
      <c r="G66" s="56" t="e">
        <f>#REF!</f>
        <v>#REF!</v>
      </c>
      <c r="H66" s="56" t="e">
        <f>#REF!</f>
        <v>#REF!</v>
      </c>
      <c r="I66" s="60" t="e">
        <f>#REF!</f>
        <v>#REF!</v>
      </c>
      <c r="J66" s="56" t="e">
        <f>#REF!</f>
        <v>#REF!</v>
      </c>
      <c r="K66" s="56" t="e">
        <f>#REF!</f>
        <v>#REF!</v>
      </c>
      <c r="L66" s="56" t="e">
        <f>#REF!</f>
        <v>#REF!</v>
      </c>
      <c r="M66" s="60" t="e">
        <f>#REF!</f>
        <v>#REF!</v>
      </c>
      <c r="N66" s="56" t="e">
        <f>#REF!</f>
        <v>#REF!</v>
      </c>
      <c r="O66" s="56" t="e">
        <f>#REF!</f>
        <v>#REF!</v>
      </c>
      <c r="P66" s="56" t="e">
        <f>#REF!</f>
        <v>#REF!</v>
      </c>
      <c r="Q66" s="60" t="e">
        <f>#REF!</f>
        <v>#REF!</v>
      </c>
      <c r="R66" s="56" t="e">
        <f>#REF!</f>
        <v>#REF!</v>
      </c>
      <c r="S66" s="56" t="e">
        <f>#REF!</f>
        <v>#REF!</v>
      </c>
      <c r="T66" s="56" t="e">
        <f>#REF!</f>
        <v>#REF!</v>
      </c>
      <c r="U66" s="60" t="e">
        <f>#REF!</f>
        <v>#REF!</v>
      </c>
      <c r="V66" s="56" t="e">
        <f>#REF!</f>
        <v>#REF!</v>
      </c>
      <c r="W66" s="56" t="e">
        <f>#REF!</f>
        <v>#REF!</v>
      </c>
      <c r="X66" s="56" t="e">
        <f>#REF!</f>
        <v>#REF!</v>
      </c>
      <c r="Y66" s="57" t="e">
        <f>#REF!</f>
        <v>#REF!</v>
      </c>
      <c r="Z66" s="56" t="e">
        <f>#REF!</f>
        <v>#REF!</v>
      </c>
      <c r="AA66" s="56" t="e">
        <f>#REF!</f>
        <v>#REF!</v>
      </c>
      <c r="AB66" s="56" t="e">
        <f>#REF!</f>
        <v>#REF!</v>
      </c>
      <c r="AC66" s="60" t="e">
        <f>#REF!</f>
        <v>#REF!</v>
      </c>
      <c r="AD66" s="56" t="e">
        <f>#REF!</f>
        <v>#REF!</v>
      </c>
      <c r="AE66" s="56" t="e">
        <f>#REF!</f>
        <v>#REF!</v>
      </c>
      <c r="AF66" s="56" t="e">
        <f>#REF!</f>
        <v>#REF!</v>
      </c>
      <c r="AG66" s="60" t="e">
        <f>#REF!</f>
        <v>#REF!</v>
      </c>
      <c r="AH66" s="55" t="e">
        <f>#REF!</f>
        <v>#REF!</v>
      </c>
      <c r="AI66" s="55" t="e">
        <f>#REF!</f>
        <v>#REF!</v>
      </c>
      <c r="AJ66" s="55" t="e">
        <f>#REF!</f>
        <v>#REF!</v>
      </c>
      <c r="AK66" s="55" t="e">
        <f>#REF!</f>
        <v>#REF!</v>
      </c>
      <c r="AL66" s="56" t="e">
        <f>#REF!</f>
        <v>#REF!</v>
      </c>
      <c r="AM66" s="56" t="e">
        <f>#REF!</f>
        <v>#REF!</v>
      </c>
      <c r="AN66" s="56" t="e">
        <f>#REF!</f>
        <v>#REF!</v>
      </c>
      <c r="AO66" s="60" t="e">
        <f>#REF!</f>
        <v>#REF!</v>
      </c>
      <c r="AP66" s="56" t="e">
        <f>#REF!</f>
        <v>#REF!</v>
      </c>
      <c r="AQ66" s="56" t="e">
        <f>#REF!</f>
        <v>#REF!</v>
      </c>
      <c r="AR66" s="56" t="e">
        <f>#REF!</f>
        <v>#REF!</v>
      </c>
      <c r="AS66" s="60" t="e">
        <f>#REF!</f>
        <v>#REF!</v>
      </c>
      <c r="AT66" s="56">
        <f>Tabela13410[[#This Row],[Coluna79]]</f>
        <v>6</v>
      </c>
      <c r="AU66" s="56">
        <f>Tabela13410[[#This Row],[REALIZADO]]</f>
        <v>0</v>
      </c>
      <c r="AV66" s="56">
        <f>Tabela13410[[#This Row],[SALDO]]</f>
        <v>-6</v>
      </c>
      <c r="AW66" s="60">
        <f>Tabela13410[[#This Row],[%]]</f>
        <v>0</v>
      </c>
      <c r="AX66" s="56" t="e">
        <f>#REF!</f>
        <v>#REF!</v>
      </c>
      <c r="AY66" s="125" t="e">
        <f>#REF!</f>
        <v>#REF!</v>
      </c>
      <c r="AZ66" s="125" t="e">
        <f>#REF!</f>
        <v>#REF!</v>
      </c>
      <c r="BA66" s="126" t="e">
        <f>#REF!</f>
        <v>#REF!</v>
      </c>
      <c r="BB66" s="123" t="e">
        <f>#REF!</f>
        <v>#REF!</v>
      </c>
      <c r="BC66" s="56" t="e">
        <f>#REF!</f>
        <v>#REF!</v>
      </c>
      <c r="BD66" s="56" t="e">
        <f>#REF!</f>
        <v>#REF!</v>
      </c>
      <c r="BE66" s="61" t="e">
        <f>#REF!</f>
        <v>#REF!</v>
      </c>
    </row>
    <row r="67" spans="1:57" x14ac:dyDescent="0.25">
      <c r="A67" s="59" t="s">
        <v>68</v>
      </c>
      <c r="B67" s="56" t="e">
        <f>#REF!</f>
        <v>#REF!</v>
      </c>
      <c r="C67" s="56" t="e">
        <f>#REF!</f>
        <v>#REF!</v>
      </c>
      <c r="D67" s="56" t="e">
        <f>#REF!</f>
        <v>#REF!</v>
      </c>
      <c r="E67" s="63" t="e">
        <f>#REF!</f>
        <v>#REF!</v>
      </c>
      <c r="F67" s="56" t="e">
        <f>#REF!</f>
        <v>#REF!</v>
      </c>
      <c r="G67" s="56" t="e">
        <f>#REF!</f>
        <v>#REF!</v>
      </c>
      <c r="H67" s="56" t="e">
        <f>#REF!</f>
        <v>#REF!</v>
      </c>
      <c r="I67" s="63" t="e">
        <f>#REF!</f>
        <v>#REF!</v>
      </c>
      <c r="J67" s="56" t="e">
        <f>#REF!</f>
        <v>#REF!</v>
      </c>
      <c r="K67" s="56" t="e">
        <f>#REF!</f>
        <v>#REF!</v>
      </c>
      <c r="L67" s="56" t="e">
        <f>#REF!</f>
        <v>#REF!</v>
      </c>
      <c r="M67" s="63" t="e">
        <f>#REF!</f>
        <v>#REF!</v>
      </c>
      <c r="N67" s="56" t="e">
        <f>#REF!</f>
        <v>#REF!</v>
      </c>
      <c r="O67" s="56" t="e">
        <f>#REF!</f>
        <v>#REF!</v>
      </c>
      <c r="P67" s="56" t="e">
        <f>#REF!</f>
        <v>#REF!</v>
      </c>
      <c r="Q67" s="63" t="e">
        <f>#REF!</f>
        <v>#REF!</v>
      </c>
      <c r="R67" s="56" t="e">
        <f>#REF!</f>
        <v>#REF!</v>
      </c>
      <c r="S67" s="56" t="e">
        <f>#REF!</f>
        <v>#REF!</v>
      </c>
      <c r="T67" s="56" t="e">
        <f>#REF!</f>
        <v>#REF!</v>
      </c>
      <c r="U67" s="63" t="e">
        <f>#REF!</f>
        <v>#REF!</v>
      </c>
      <c r="V67" s="56" t="e">
        <f>#REF!</f>
        <v>#REF!</v>
      </c>
      <c r="W67" s="56" t="e">
        <f>#REF!</f>
        <v>#REF!</v>
      </c>
      <c r="X67" s="56" t="e">
        <f>#REF!</f>
        <v>#REF!</v>
      </c>
      <c r="Y67" s="57" t="e">
        <f>#REF!</f>
        <v>#REF!</v>
      </c>
      <c r="Z67" s="56" t="e">
        <f>#REF!</f>
        <v>#REF!</v>
      </c>
      <c r="AA67" s="56" t="e">
        <f>#REF!</f>
        <v>#REF!</v>
      </c>
      <c r="AB67" s="56" t="e">
        <f>#REF!</f>
        <v>#REF!</v>
      </c>
      <c r="AC67" s="63" t="e">
        <f>#REF!</f>
        <v>#REF!</v>
      </c>
      <c r="AD67" s="56" t="e">
        <f>#REF!</f>
        <v>#REF!</v>
      </c>
      <c r="AE67" s="56" t="e">
        <f>#REF!</f>
        <v>#REF!</v>
      </c>
      <c r="AF67" s="56" t="e">
        <f>#REF!</f>
        <v>#REF!</v>
      </c>
      <c r="AG67" s="63" t="e">
        <f>#REF!</f>
        <v>#REF!</v>
      </c>
      <c r="AH67" s="55" t="e">
        <f>#REF!</f>
        <v>#REF!</v>
      </c>
      <c r="AI67" s="55" t="e">
        <f>#REF!</f>
        <v>#REF!</v>
      </c>
      <c r="AJ67" s="55" t="e">
        <f>#REF!</f>
        <v>#REF!</v>
      </c>
      <c r="AK67" s="55" t="e">
        <f>#REF!</f>
        <v>#REF!</v>
      </c>
      <c r="AL67" s="56" t="e">
        <f>#REF!</f>
        <v>#REF!</v>
      </c>
      <c r="AM67" s="56" t="e">
        <f>#REF!</f>
        <v>#REF!</v>
      </c>
      <c r="AN67" s="56" t="e">
        <f>#REF!</f>
        <v>#REF!</v>
      </c>
      <c r="AO67" s="63" t="e">
        <f>#REF!</f>
        <v>#REF!</v>
      </c>
      <c r="AP67" s="56" t="e">
        <f>#REF!</f>
        <v>#REF!</v>
      </c>
      <c r="AQ67" s="56" t="e">
        <f>#REF!</f>
        <v>#REF!</v>
      </c>
      <c r="AR67" s="56" t="e">
        <f>#REF!</f>
        <v>#REF!</v>
      </c>
      <c r="AS67" s="63" t="e">
        <f>#REF!</f>
        <v>#REF!</v>
      </c>
      <c r="AT67" s="56">
        <f>Tabela13410[[#This Row],[Coluna79]]</f>
        <v>3</v>
      </c>
      <c r="AU67" s="56">
        <f>Tabela13410[[#This Row],[REALIZADO]]</f>
        <v>0</v>
      </c>
      <c r="AV67" s="56">
        <f>Tabela13410[[#This Row],[SALDO]]</f>
        <v>-3</v>
      </c>
      <c r="AW67" s="63">
        <f>Tabela13410[[#This Row],[%]]</f>
        <v>0</v>
      </c>
      <c r="AX67" s="56" t="e">
        <f>#REF!</f>
        <v>#REF!</v>
      </c>
      <c r="AY67" s="125" t="e">
        <f>#REF!</f>
        <v>#REF!</v>
      </c>
      <c r="AZ67" s="125" t="e">
        <f>#REF!</f>
        <v>#REF!</v>
      </c>
      <c r="BA67" s="126" t="e">
        <f>#REF!</f>
        <v>#REF!</v>
      </c>
      <c r="BB67" s="123" t="e">
        <f>#REF!</f>
        <v>#REF!</v>
      </c>
      <c r="BC67" s="56" t="e">
        <f>#REF!</f>
        <v>#REF!</v>
      </c>
      <c r="BD67" s="56" t="e">
        <f>#REF!</f>
        <v>#REF!</v>
      </c>
      <c r="BE67" s="64" t="e">
        <f>#REF!</f>
        <v>#REF!</v>
      </c>
    </row>
    <row r="68" spans="1:57" x14ac:dyDescent="0.25">
      <c r="A68" s="59" t="s">
        <v>69</v>
      </c>
      <c r="B68" s="56" t="e">
        <f>#REF!</f>
        <v>#REF!</v>
      </c>
      <c r="C68" s="56" t="e">
        <f>#REF!</f>
        <v>#REF!</v>
      </c>
      <c r="D68" s="56" t="e">
        <f>#REF!</f>
        <v>#REF!</v>
      </c>
      <c r="E68" s="60" t="e">
        <f>#REF!</f>
        <v>#REF!</v>
      </c>
      <c r="F68" s="56" t="e">
        <f>#REF!</f>
        <v>#REF!</v>
      </c>
      <c r="G68" s="56" t="e">
        <f>#REF!</f>
        <v>#REF!</v>
      </c>
      <c r="H68" s="56" t="e">
        <f>#REF!</f>
        <v>#REF!</v>
      </c>
      <c r="I68" s="60" t="e">
        <f>#REF!</f>
        <v>#REF!</v>
      </c>
      <c r="J68" s="56" t="e">
        <f>#REF!</f>
        <v>#REF!</v>
      </c>
      <c r="K68" s="56" t="e">
        <f>#REF!</f>
        <v>#REF!</v>
      </c>
      <c r="L68" s="56" t="e">
        <f>#REF!</f>
        <v>#REF!</v>
      </c>
      <c r="M68" s="60" t="e">
        <f>#REF!</f>
        <v>#REF!</v>
      </c>
      <c r="N68" s="56" t="e">
        <f>#REF!</f>
        <v>#REF!</v>
      </c>
      <c r="O68" s="56" t="e">
        <f>#REF!</f>
        <v>#REF!</v>
      </c>
      <c r="P68" s="56" t="e">
        <f>#REF!</f>
        <v>#REF!</v>
      </c>
      <c r="Q68" s="60" t="e">
        <f>#REF!</f>
        <v>#REF!</v>
      </c>
      <c r="R68" s="56" t="e">
        <f>#REF!</f>
        <v>#REF!</v>
      </c>
      <c r="S68" s="56" t="e">
        <f>#REF!</f>
        <v>#REF!</v>
      </c>
      <c r="T68" s="56" t="e">
        <f>#REF!</f>
        <v>#REF!</v>
      </c>
      <c r="U68" s="60" t="e">
        <f>#REF!</f>
        <v>#REF!</v>
      </c>
      <c r="V68" s="56" t="e">
        <f>#REF!</f>
        <v>#REF!</v>
      </c>
      <c r="W68" s="56" t="e">
        <f>#REF!</f>
        <v>#REF!</v>
      </c>
      <c r="X68" s="56" t="e">
        <f>#REF!</f>
        <v>#REF!</v>
      </c>
      <c r="Y68" s="57" t="e">
        <f>#REF!</f>
        <v>#REF!</v>
      </c>
      <c r="Z68" s="56" t="e">
        <f>#REF!</f>
        <v>#REF!</v>
      </c>
      <c r="AA68" s="56" t="e">
        <f>#REF!</f>
        <v>#REF!</v>
      </c>
      <c r="AB68" s="56" t="e">
        <f>#REF!</f>
        <v>#REF!</v>
      </c>
      <c r="AC68" s="60" t="e">
        <f>#REF!</f>
        <v>#REF!</v>
      </c>
      <c r="AD68" s="56" t="e">
        <f>#REF!</f>
        <v>#REF!</v>
      </c>
      <c r="AE68" s="56" t="e">
        <f>#REF!</f>
        <v>#REF!</v>
      </c>
      <c r="AF68" s="56" t="e">
        <f>#REF!</f>
        <v>#REF!</v>
      </c>
      <c r="AG68" s="60" t="e">
        <f>#REF!</f>
        <v>#REF!</v>
      </c>
      <c r="AH68" s="55" t="e">
        <f>#REF!</f>
        <v>#REF!</v>
      </c>
      <c r="AI68" s="55" t="e">
        <f>#REF!</f>
        <v>#REF!</v>
      </c>
      <c r="AJ68" s="55" t="e">
        <f>#REF!</f>
        <v>#REF!</v>
      </c>
      <c r="AK68" s="55" t="e">
        <f>#REF!</f>
        <v>#REF!</v>
      </c>
      <c r="AL68" s="56" t="e">
        <f>#REF!</f>
        <v>#REF!</v>
      </c>
      <c r="AM68" s="56" t="e">
        <f>#REF!</f>
        <v>#REF!</v>
      </c>
      <c r="AN68" s="56" t="e">
        <f>#REF!</f>
        <v>#REF!</v>
      </c>
      <c r="AO68" s="60" t="e">
        <f>#REF!</f>
        <v>#REF!</v>
      </c>
      <c r="AP68" s="56" t="e">
        <f>#REF!</f>
        <v>#REF!</v>
      </c>
      <c r="AQ68" s="56" t="e">
        <f>#REF!</f>
        <v>#REF!</v>
      </c>
      <c r="AR68" s="56" t="e">
        <f>#REF!</f>
        <v>#REF!</v>
      </c>
      <c r="AS68" s="60" t="e">
        <f>#REF!</f>
        <v>#REF!</v>
      </c>
      <c r="AT68" s="56">
        <f>Tabela13410[[#This Row],[Coluna79]]</f>
        <v>0</v>
      </c>
      <c r="AU68" s="56">
        <f>Tabela13410[[#This Row],[REALIZADO]]</f>
        <v>0</v>
      </c>
      <c r="AV68" s="56">
        <f>Tabela13410[[#This Row],[SALDO]]</f>
        <v>0</v>
      </c>
      <c r="AW68" s="60" t="str">
        <f>Tabela13410[[#This Row],[%]]</f>
        <v>SEM META</v>
      </c>
      <c r="AX68" s="56" t="e">
        <f>#REF!</f>
        <v>#REF!</v>
      </c>
      <c r="AY68" s="125" t="e">
        <f>#REF!</f>
        <v>#REF!</v>
      </c>
      <c r="AZ68" s="125" t="e">
        <f>#REF!</f>
        <v>#REF!</v>
      </c>
      <c r="BA68" s="126" t="e">
        <f>#REF!</f>
        <v>#REF!</v>
      </c>
      <c r="BB68" s="123" t="e">
        <f>#REF!</f>
        <v>#REF!</v>
      </c>
      <c r="BC68" s="56" t="e">
        <f>#REF!</f>
        <v>#REF!</v>
      </c>
      <c r="BD68" s="56" t="e">
        <f>#REF!</f>
        <v>#REF!</v>
      </c>
      <c r="BE68" s="61" t="e">
        <f>#REF!</f>
        <v>#REF!</v>
      </c>
    </row>
    <row r="69" spans="1:57" x14ac:dyDescent="0.25">
      <c r="A69" s="62" t="s">
        <v>74</v>
      </c>
      <c r="B69" s="56" t="e">
        <f>#REF!</f>
        <v>#REF!</v>
      </c>
      <c r="C69" s="56" t="e">
        <f>#REF!</f>
        <v>#REF!</v>
      </c>
      <c r="D69" s="56" t="e">
        <f>#REF!</f>
        <v>#REF!</v>
      </c>
      <c r="E69" s="63" t="e">
        <f>#REF!</f>
        <v>#REF!</v>
      </c>
      <c r="F69" s="56" t="e">
        <f>#REF!</f>
        <v>#REF!</v>
      </c>
      <c r="G69" s="56" t="e">
        <f>#REF!</f>
        <v>#REF!</v>
      </c>
      <c r="H69" s="56" t="e">
        <f>#REF!</f>
        <v>#REF!</v>
      </c>
      <c r="I69" s="63" t="e">
        <f>#REF!</f>
        <v>#REF!</v>
      </c>
      <c r="J69" s="56" t="e">
        <f>#REF!</f>
        <v>#REF!</v>
      </c>
      <c r="K69" s="56" t="e">
        <f>#REF!</f>
        <v>#REF!</v>
      </c>
      <c r="L69" s="56" t="e">
        <f>#REF!</f>
        <v>#REF!</v>
      </c>
      <c r="M69" s="63" t="e">
        <f>#REF!</f>
        <v>#REF!</v>
      </c>
      <c r="N69" s="56" t="e">
        <f>#REF!</f>
        <v>#REF!</v>
      </c>
      <c r="O69" s="56" t="e">
        <f>#REF!</f>
        <v>#REF!</v>
      </c>
      <c r="P69" s="56" t="e">
        <f>#REF!</f>
        <v>#REF!</v>
      </c>
      <c r="Q69" s="63" t="e">
        <f>#REF!</f>
        <v>#REF!</v>
      </c>
      <c r="R69" s="56" t="e">
        <f>#REF!</f>
        <v>#REF!</v>
      </c>
      <c r="S69" s="56" t="e">
        <f>#REF!</f>
        <v>#REF!</v>
      </c>
      <c r="T69" s="56" t="e">
        <f>#REF!</f>
        <v>#REF!</v>
      </c>
      <c r="U69" s="63" t="e">
        <f>#REF!</f>
        <v>#REF!</v>
      </c>
      <c r="V69" s="56" t="e">
        <f>#REF!</f>
        <v>#REF!</v>
      </c>
      <c r="W69" s="56" t="e">
        <f>#REF!</f>
        <v>#REF!</v>
      </c>
      <c r="X69" s="56" t="e">
        <f>#REF!</f>
        <v>#REF!</v>
      </c>
      <c r="Y69" s="57" t="e">
        <f>#REF!</f>
        <v>#REF!</v>
      </c>
      <c r="Z69" s="56" t="e">
        <f>#REF!</f>
        <v>#REF!</v>
      </c>
      <c r="AA69" s="56" t="e">
        <f>#REF!</f>
        <v>#REF!</v>
      </c>
      <c r="AB69" s="56" t="e">
        <f>#REF!</f>
        <v>#REF!</v>
      </c>
      <c r="AC69" s="63" t="e">
        <f>#REF!</f>
        <v>#REF!</v>
      </c>
      <c r="AD69" s="56" t="e">
        <f>#REF!</f>
        <v>#REF!</v>
      </c>
      <c r="AE69" s="56" t="e">
        <f>#REF!</f>
        <v>#REF!</v>
      </c>
      <c r="AF69" s="56" t="e">
        <f>#REF!</f>
        <v>#REF!</v>
      </c>
      <c r="AG69" s="63" t="e">
        <f>#REF!</f>
        <v>#REF!</v>
      </c>
      <c r="AH69" s="55" t="e">
        <f>#REF!</f>
        <v>#REF!</v>
      </c>
      <c r="AI69" s="55" t="e">
        <f>#REF!</f>
        <v>#REF!</v>
      </c>
      <c r="AJ69" s="55" t="e">
        <f>#REF!</f>
        <v>#REF!</v>
      </c>
      <c r="AK69" s="55" t="e">
        <f>#REF!</f>
        <v>#REF!</v>
      </c>
      <c r="AL69" s="56" t="e">
        <f>#REF!</f>
        <v>#REF!</v>
      </c>
      <c r="AM69" s="56" t="e">
        <f>#REF!</f>
        <v>#REF!</v>
      </c>
      <c r="AN69" s="56" t="e">
        <f>#REF!</f>
        <v>#REF!</v>
      </c>
      <c r="AO69" s="63" t="e">
        <f>#REF!</f>
        <v>#REF!</v>
      </c>
      <c r="AP69" s="56" t="e">
        <f>#REF!</f>
        <v>#REF!</v>
      </c>
      <c r="AQ69" s="56" t="e">
        <f>#REF!</f>
        <v>#REF!</v>
      </c>
      <c r="AR69" s="56" t="e">
        <f>#REF!</f>
        <v>#REF!</v>
      </c>
      <c r="AS69" s="63" t="e">
        <f>#REF!</f>
        <v>#REF!</v>
      </c>
      <c r="AT69" s="56">
        <f>Tabela13410[[#This Row],[Coluna79]]</f>
        <v>0</v>
      </c>
      <c r="AU69" s="56">
        <f>Tabela13410[[#This Row],[REALIZADO]]</f>
        <v>0</v>
      </c>
      <c r="AV69" s="56">
        <f>Tabela13410[[#This Row],[SALDO]]</f>
        <v>0</v>
      </c>
      <c r="AW69" s="63" t="str">
        <f>Tabela13410[[#This Row],[%]]</f>
        <v>SEM META</v>
      </c>
      <c r="AX69" s="56" t="e">
        <f>#REF!</f>
        <v>#REF!</v>
      </c>
      <c r="AY69" s="125" t="e">
        <f>#REF!</f>
        <v>#REF!</v>
      </c>
      <c r="AZ69" s="125" t="e">
        <f>#REF!</f>
        <v>#REF!</v>
      </c>
      <c r="BA69" s="126" t="e">
        <f>#REF!</f>
        <v>#REF!</v>
      </c>
      <c r="BB69" s="123" t="e">
        <f>#REF!</f>
        <v>#REF!</v>
      </c>
      <c r="BC69" s="56" t="e">
        <f>#REF!</f>
        <v>#REF!</v>
      </c>
      <c r="BD69" s="56" t="e">
        <f>#REF!</f>
        <v>#REF!</v>
      </c>
      <c r="BE69" s="64" t="e">
        <f>#REF!</f>
        <v>#REF!</v>
      </c>
    </row>
    <row r="70" spans="1:57" x14ac:dyDescent="0.25">
      <c r="A70" s="59" t="s">
        <v>34</v>
      </c>
      <c r="B70" s="56" t="e">
        <f>#REF!</f>
        <v>#REF!</v>
      </c>
      <c r="C70" s="56" t="e">
        <f>#REF!</f>
        <v>#REF!</v>
      </c>
      <c r="D70" s="56" t="e">
        <f>#REF!</f>
        <v>#REF!</v>
      </c>
      <c r="E70" s="60" t="e">
        <f>#REF!</f>
        <v>#REF!</v>
      </c>
      <c r="F70" s="56" t="e">
        <f>#REF!</f>
        <v>#REF!</v>
      </c>
      <c r="G70" s="56" t="e">
        <f>#REF!</f>
        <v>#REF!</v>
      </c>
      <c r="H70" s="56" t="e">
        <f>#REF!</f>
        <v>#REF!</v>
      </c>
      <c r="I70" s="60" t="e">
        <f>#REF!</f>
        <v>#REF!</v>
      </c>
      <c r="J70" s="56" t="e">
        <f>#REF!</f>
        <v>#REF!</v>
      </c>
      <c r="K70" s="56" t="e">
        <f>#REF!</f>
        <v>#REF!</v>
      </c>
      <c r="L70" s="56" t="e">
        <f>#REF!</f>
        <v>#REF!</v>
      </c>
      <c r="M70" s="60" t="e">
        <f>#REF!</f>
        <v>#REF!</v>
      </c>
      <c r="N70" s="56" t="e">
        <f>#REF!</f>
        <v>#REF!</v>
      </c>
      <c r="O70" s="56" t="e">
        <f>#REF!</f>
        <v>#REF!</v>
      </c>
      <c r="P70" s="56" t="e">
        <f>#REF!</f>
        <v>#REF!</v>
      </c>
      <c r="Q70" s="60" t="e">
        <f>#REF!</f>
        <v>#REF!</v>
      </c>
      <c r="R70" s="56" t="e">
        <f>#REF!</f>
        <v>#REF!</v>
      </c>
      <c r="S70" s="56" t="e">
        <f>#REF!</f>
        <v>#REF!</v>
      </c>
      <c r="T70" s="56" t="e">
        <f>#REF!</f>
        <v>#REF!</v>
      </c>
      <c r="U70" s="60" t="e">
        <f>#REF!</f>
        <v>#REF!</v>
      </c>
      <c r="V70" s="56" t="e">
        <f>#REF!</f>
        <v>#REF!</v>
      </c>
      <c r="W70" s="56" t="e">
        <f>#REF!</f>
        <v>#REF!</v>
      </c>
      <c r="X70" s="56" t="e">
        <f>#REF!</f>
        <v>#REF!</v>
      </c>
      <c r="Y70" s="57" t="e">
        <f>#REF!</f>
        <v>#REF!</v>
      </c>
      <c r="Z70" s="56" t="e">
        <f>#REF!</f>
        <v>#REF!</v>
      </c>
      <c r="AA70" s="56" t="e">
        <f>#REF!</f>
        <v>#REF!</v>
      </c>
      <c r="AB70" s="56" t="e">
        <f>#REF!</f>
        <v>#REF!</v>
      </c>
      <c r="AC70" s="60" t="e">
        <f>#REF!</f>
        <v>#REF!</v>
      </c>
      <c r="AD70" s="56" t="e">
        <f>#REF!</f>
        <v>#REF!</v>
      </c>
      <c r="AE70" s="56" t="e">
        <f>#REF!</f>
        <v>#REF!</v>
      </c>
      <c r="AF70" s="56" t="e">
        <f>#REF!</f>
        <v>#REF!</v>
      </c>
      <c r="AG70" s="60" t="e">
        <f>#REF!</f>
        <v>#REF!</v>
      </c>
      <c r="AH70" s="55" t="e">
        <f>#REF!</f>
        <v>#REF!</v>
      </c>
      <c r="AI70" s="55" t="e">
        <f>#REF!</f>
        <v>#REF!</v>
      </c>
      <c r="AJ70" s="55" t="e">
        <f>#REF!</f>
        <v>#REF!</v>
      </c>
      <c r="AK70" s="55" t="e">
        <f>#REF!</f>
        <v>#REF!</v>
      </c>
      <c r="AL70" s="56" t="e">
        <f>#REF!</f>
        <v>#REF!</v>
      </c>
      <c r="AM70" s="56" t="e">
        <f>#REF!</f>
        <v>#REF!</v>
      </c>
      <c r="AN70" s="56" t="e">
        <f>#REF!</f>
        <v>#REF!</v>
      </c>
      <c r="AO70" s="60" t="e">
        <f>#REF!</f>
        <v>#REF!</v>
      </c>
      <c r="AP70" s="56" t="e">
        <f>#REF!</f>
        <v>#REF!</v>
      </c>
      <c r="AQ70" s="56" t="e">
        <f>#REF!</f>
        <v>#REF!</v>
      </c>
      <c r="AR70" s="56" t="e">
        <f>#REF!</f>
        <v>#REF!</v>
      </c>
      <c r="AS70" s="60" t="e">
        <f>#REF!</f>
        <v>#REF!</v>
      </c>
      <c r="AT70" s="56">
        <f>Tabela13410[[#This Row],[Coluna79]]</f>
        <v>0</v>
      </c>
      <c r="AU70" s="56">
        <f>Tabela13410[[#This Row],[REALIZADO]]</f>
        <v>0</v>
      </c>
      <c r="AV70" s="56">
        <f>Tabela13410[[#This Row],[SALDO]]</f>
        <v>0</v>
      </c>
      <c r="AW70" s="60" t="str">
        <f>Tabela13410[[#This Row],[%]]</f>
        <v>SEM META</v>
      </c>
      <c r="AX70" s="56" t="e">
        <f>#REF!</f>
        <v>#REF!</v>
      </c>
      <c r="AY70" s="125" t="e">
        <f>#REF!</f>
        <v>#REF!</v>
      </c>
      <c r="AZ70" s="125" t="e">
        <f>#REF!</f>
        <v>#REF!</v>
      </c>
      <c r="BA70" s="126" t="e">
        <f>#REF!</f>
        <v>#REF!</v>
      </c>
      <c r="BB70" s="123" t="e">
        <f>#REF!</f>
        <v>#REF!</v>
      </c>
      <c r="BC70" s="56" t="e">
        <f>#REF!</f>
        <v>#REF!</v>
      </c>
      <c r="BD70" s="56" t="e">
        <f>#REF!</f>
        <v>#REF!</v>
      </c>
      <c r="BE70" s="61" t="e">
        <f>#REF!</f>
        <v>#REF!</v>
      </c>
    </row>
    <row r="71" spans="1:57" x14ac:dyDescent="0.25">
      <c r="A71" s="62" t="s">
        <v>35</v>
      </c>
      <c r="B71" s="56" t="e">
        <f>#REF!</f>
        <v>#REF!</v>
      </c>
      <c r="C71" s="56" t="e">
        <f>#REF!</f>
        <v>#REF!</v>
      </c>
      <c r="D71" s="56" t="e">
        <f>#REF!</f>
        <v>#REF!</v>
      </c>
      <c r="E71" s="63" t="e">
        <f>#REF!</f>
        <v>#REF!</v>
      </c>
      <c r="F71" s="56" t="e">
        <f>#REF!</f>
        <v>#REF!</v>
      </c>
      <c r="G71" s="56" t="e">
        <f>#REF!</f>
        <v>#REF!</v>
      </c>
      <c r="H71" s="56" t="e">
        <f>#REF!</f>
        <v>#REF!</v>
      </c>
      <c r="I71" s="63" t="e">
        <f>#REF!</f>
        <v>#REF!</v>
      </c>
      <c r="J71" s="56" t="e">
        <f>#REF!</f>
        <v>#REF!</v>
      </c>
      <c r="K71" s="56" t="e">
        <f>#REF!</f>
        <v>#REF!</v>
      </c>
      <c r="L71" s="56" t="e">
        <f>#REF!</f>
        <v>#REF!</v>
      </c>
      <c r="M71" s="63" t="e">
        <f>#REF!</f>
        <v>#REF!</v>
      </c>
      <c r="N71" s="56" t="e">
        <f>#REF!</f>
        <v>#REF!</v>
      </c>
      <c r="O71" s="56" t="e">
        <f>#REF!</f>
        <v>#REF!</v>
      </c>
      <c r="P71" s="56" t="e">
        <f>#REF!</f>
        <v>#REF!</v>
      </c>
      <c r="Q71" s="63" t="e">
        <f>#REF!</f>
        <v>#REF!</v>
      </c>
      <c r="R71" s="56" t="e">
        <f>#REF!</f>
        <v>#REF!</v>
      </c>
      <c r="S71" s="56" t="e">
        <f>#REF!</f>
        <v>#REF!</v>
      </c>
      <c r="T71" s="56" t="e">
        <f>#REF!</f>
        <v>#REF!</v>
      </c>
      <c r="U71" s="63" t="e">
        <f>#REF!</f>
        <v>#REF!</v>
      </c>
      <c r="V71" s="56" t="e">
        <f>#REF!</f>
        <v>#REF!</v>
      </c>
      <c r="W71" s="56" t="e">
        <f>#REF!</f>
        <v>#REF!</v>
      </c>
      <c r="X71" s="56" t="e">
        <f>#REF!</f>
        <v>#REF!</v>
      </c>
      <c r="Y71" s="57" t="e">
        <f>#REF!</f>
        <v>#REF!</v>
      </c>
      <c r="Z71" s="56" t="e">
        <f>#REF!</f>
        <v>#REF!</v>
      </c>
      <c r="AA71" s="56" t="e">
        <f>#REF!</f>
        <v>#REF!</v>
      </c>
      <c r="AB71" s="56" t="e">
        <f>#REF!</f>
        <v>#REF!</v>
      </c>
      <c r="AC71" s="63" t="e">
        <f>#REF!</f>
        <v>#REF!</v>
      </c>
      <c r="AD71" s="56" t="e">
        <f>#REF!</f>
        <v>#REF!</v>
      </c>
      <c r="AE71" s="56" t="e">
        <f>#REF!</f>
        <v>#REF!</v>
      </c>
      <c r="AF71" s="56" t="e">
        <f>#REF!</f>
        <v>#REF!</v>
      </c>
      <c r="AG71" s="63" t="e">
        <f>#REF!</f>
        <v>#REF!</v>
      </c>
      <c r="AH71" s="55" t="e">
        <f>#REF!</f>
        <v>#REF!</v>
      </c>
      <c r="AI71" s="55" t="e">
        <f>#REF!</f>
        <v>#REF!</v>
      </c>
      <c r="AJ71" s="55" t="e">
        <f>#REF!</f>
        <v>#REF!</v>
      </c>
      <c r="AK71" s="55" t="e">
        <f>#REF!</f>
        <v>#REF!</v>
      </c>
      <c r="AL71" s="56" t="e">
        <f>#REF!</f>
        <v>#REF!</v>
      </c>
      <c r="AM71" s="56" t="e">
        <f>#REF!</f>
        <v>#REF!</v>
      </c>
      <c r="AN71" s="56" t="e">
        <f>#REF!</f>
        <v>#REF!</v>
      </c>
      <c r="AO71" s="63" t="e">
        <f>#REF!</f>
        <v>#REF!</v>
      </c>
      <c r="AP71" s="56" t="e">
        <f>#REF!</f>
        <v>#REF!</v>
      </c>
      <c r="AQ71" s="56" t="e">
        <f>#REF!</f>
        <v>#REF!</v>
      </c>
      <c r="AR71" s="56" t="e">
        <f>#REF!</f>
        <v>#REF!</v>
      </c>
      <c r="AS71" s="63" t="e">
        <f>#REF!</f>
        <v>#REF!</v>
      </c>
      <c r="AT71" s="56">
        <f>Tabela13410[[#This Row],[Coluna79]]</f>
        <v>0</v>
      </c>
      <c r="AU71" s="56">
        <f>Tabela13410[[#This Row],[REALIZADO]]</f>
        <v>0</v>
      </c>
      <c r="AV71" s="56">
        <f>Tabela13410[[#This Row],[SALDO]]</f>
        <v>0</v>
      </c>
      <c r="AW71" s="63" t="str">
        <f>Tabela13410[[#This Row],[%]]</f>
        <v>SEM META</v>
      </c>
      <c r="AX71" s="56" t="e">
        <f>#REF!</f>
        <v>#REF!</v>
      </c>
      <c r="AY71" s="125" t="e">
        <f>#REF!</f>
        <v>#REF!</v>
      </c>
      <c r="AZ71" s="125" t="e">
        <f>#REF!</f>
        <v>#REF!</v>
      </c>
      <c r="BA71" s="126" t="e">
        <f>#REF!</f>
        <v>#REF!</v>
      </c>
      <c r="BB71" s="123" t="e">
        <f>#REF!</f>
        <v>#REF!</v>
      </c>
      <c r="BC71" s="56" t="e">
        <f>#REF!</f>
        <v>#REF!</v>
      </c>
      <c r="BD71" s="56" t="e">
        <f>#REF!</f>
        <v>#REF!</v>
      </c>
      <c r="BE71" s="64" t="e">
        <f>#REF!</f>
        <v>#REF!</v>
      </c>
    </row>
    <row r="72" spans="1:57" x14ac:dyDescent="0.25">
      <c r="A72" s="59" t="s">
        <v>70</v>
      </c>
      <c r="B72" s="56" t="e">
        <f>#REF!</f>
        <v>#REF!</v>
      </c>
      <c r="C72" s="56" t="e">
        <f>#REF!</f>
        <v>#REF!</v>
      </c>
      <c r="D72" s="56" t="e">
        <f>#REF!</f>
        <v>#REF!</v>
      </c>
      <c r="E72" s="60" t="e">
        <f>#REF!</f>
        <v>#REF!</v>
      </c>
      <c r="F72" s="56" t="e">
        <f>#REF!</f>
        <v>#REF!</v>
      </c>
      <c r="G72" s="56" t="e">
        <f>#REF!</f>
        <v>#REF!</v>
      </c>
      <c r="H72" s="56" t="e">
        <f>#REF!</f>
        <v>#REF!</v>
      </c>
      <c r="I72" s="60" t="e">
        <f>#REF!</f>
        <v>#REF!</v>
      </c>
      <c r="J72" s="56" t="e">
        <f>#REF!</f>
        <v>#REF!</v>
      </c>
      <c r="K72" s="56" t="e">
        <f>#REF!</f>
        <v>#REF!</v>
      </c>
      <c r="L72" s="56" t="e">
        <f>#REF!</f>
        <v>#REF!</v>
      </c>
      <c r="M72" s="60" t="e">
        <f>#REF!</f>
        <v>#REF!</v>
      </c>
      <c r="N72" s="56" t="e">
        <f>#REF!</f>
        <v>#REF!</v>
      </c>
      <c r="O72" s="56" t="e">
        <f>#REF!</f>
        <v>#REF!</v>
      </c>
      <c r="P72" s="56" t="e">
        <f>#REF!</f>
        <v>#REF!</v>
      </c>
      <c r="Q72" s="60" t="e">
        <f>#REF!</f>
        <v>#REF!</v>
      </c>
      <c r="R72" s="56" t="e">
        <f>#REF!</f>
        <v>#REF!</v>
      </c>
      <c r="S72" s="56" t="e">
        <f>#REF!</f>
        <v>#REF!</v>
      </c>
      <c r="T72" s="56" t="e">
        <f>#REF!</f>
        <v>#REF!</v>
      </c>
      <c r="U72" s="60" t="e">
        <f>#REF!</f>
        <v>#REF!</v>
      </c>
      <c r="V72" s="56" t="e">
        <f>#REF!</f>
        <v>#REF!</v>
      </c>
      <c r="W72" s="56" t="e">
        <f>#REF!</f>
        <v>#REF!</v>
      </c>
      <c r="X72" s="56" t="e">
        <f>#REF!</f>
        <v>#REF!</v>
      </c>
      <c r="Y72" s="57" t="e">
        <f>#REF!</f>
        <v>#REF!</v>
      </c>
      <c r="Z72" s="56" t="e">
        <f>#REF!</f>
        <v>#REF!</v>
      </c>
      <c r="AA72" s="56" t="e">
        <f>#REF!</f>
        <v>#REF!</v>
      </c>
      <c r="AB72" s="56" t="e">
        <f>#REF!</f>
        <v>#REF!</v>
      </c>
      <c r="AC72" s="60" t="e">
        <f>#REF!</f>
        <v>#REF!</v>
      </c>
      <c r="AD72" s="56" t="e">
        <f>#REF!</f>
        <v>#REF!</v>
      </c>
      <c r="AE72" s="56" t="e">
        <f>#REF!</f>
        <v>#REF!</v>
      </c>
      <c r="AF72" s="56" t="e">
        <f>#REF!</f>
        <v>#REF!</v>
      </c>
      <c r="AG72" s="60" t="e">
        <f>#REF!</f>
        <v>#REF!</v>
      </c>
      <c r="AH72" s="55" t="e">
        <f>#REF!</f>
        <v>#REF!</v>
      </c>
      <c r="AI72" s="55" t="e">
        <f>#REF!</f>
        <v>#REF!</v>
      </c>
      <c r="AJ72" s="55" t="e">
        <f>#REF!</f>
        <v>#REF!</v>
      </c>
      <c r="AK72" s="55" t="e">
        <f>#REF!</f>
        <v>#REF!</v>
      </c>
      <c r="AL72" s="56" t="e">
        <f>#REF!</f>
        <v>#REF!</v>
      </c>
      <c r="AM72" s="56" t="e">
        <f>#REF!</f>
        <v>#REF!</v>
      </c>
      <c r="AN72" s="56" t="e">
        <f>#REF!</f>
        <v>#REF!</v>
      </c>
      <c r="AO72" s="60" t="e">
        <f>#REF!</f>
        <v>#REF!</v>
      </c>
      <c r="AP72" s="56" t="e">
        <f>#REF!</f>
        <v>#REF!</v>
      </c>
      <c r="AQ72" s="56" t="e">
        <f>#REF!</f>
        <v>#REF!</v>
      </c>
      <c r="AR72" s="56" t="e">
        <f>#REF!</f>
        <v>#REF!</v>
      </c>
      <c r="AS72" s="60" t="e">
        <f>#REF!</f>
        <v>#REF!</v>
      </c>
      <c r="AT72" s="56">
        <f>Tabela13410[[#This Row],[Coluna79]]</f>
        <v>0</v>
      </c>
      <c r="AU72" s="56">
        <f>Tabela13410[[#This Row],[REALIZADO]]</f>
        <v>0</v>
      </c>
      <c r="AV72" s="56">
        <f>Tabela13410[[#This Row],[SALDO]]</f>
        <v>0</v>
      </c>
      <c r="AW72" s="60" t="str">
        <f>Tabela13410[[#This Row],[%]]</f>
        <v>SEM META</v>
      </c>
      <c r="AX72" s="56" t="e">
        <f>#REF!</f>
        <v>#REF!</v>
      </c>
      <c r="AY72" s="125" t="e">
        <f>#REF!</f>
        <v>#REF!</v>
      </c>
      <c r="AZ72" s="125" t="e">
        <f>#REF!</f>
        <v>#REF!</v>
      </c>
      <c r="BA72" s="126" t="e">
        <f>#REF!</f>
        <v>#REF!</v>
      </c>
      <c r="BB72" s="123" t="e">
        <f>#REF!</f>
        <v>#REF!</v>
      </c>
      <c r="BC72" s="56" t="e">
        <f>#REF!</f>
        <v>#REF!</v>
      </c>
      <c r="BD72" s="56" t="e">
        <f>#REF!</f>
        <v>#REF!</v>
      </c>
      <c r="BE72" s="61" t="e">
        <f>#REF!</f>
        <v>#REF!</v>
      </c>
    </row>
    <row r="73" spans="1:57" x14ac:dyDescent="0.25">
      <c r="A73" s="59" t="s">
        <v>36</v>
      </c>
      <c r="B73" s="56" t="e">
        <f>#REF!</f>
        <v>#REF!</v>
      </c>
      <c r="C73" s="56" t="e">
        <f>#REF!</f>
        <v>#REF!</v>
      </c>
      <c r="D73" s="56" t="e">
        <f>#REF!</f>
        <v>#REF!</v>
      </c>
      <c r="E73" s="63" t="e">
        <f>#REF!</f>
        <v>#REF!</v>
      </c>
      <c r="F73" s="56" t="e">
        <f>#REF!</f>
        <v>#REF!</v>
      </c>
      <c r="G73" s="56" t="e">
        <f>#REF!</f>
        <v>#REF!</v>
      </c>
      <c r="H73" s="56" t="e">
        <f>#REF!</f>
        <v>#REF!</v>
      </c>
      <c r="I73" s="63" t="e">
        <f>#REF!</f>
        <v>#REF!</v>
      </c>
      <c r="J73" s="56" t="e">
        <f>#REF!</f>
        <v>#REF!</v>
      </c>
      <c r="K73" s="56" t="e">
        <f>#REF!</f>
        <v>#REF!</v>
      </c>
      <c r="L73" s="56" t="e">
        <f>#REF!</f>
        <v>#REF!</v>
      </c>
      <c r="M73" s="63" t="e">
        <f>#REF!</f>
        <v>#REF!</v>
      </c>
      <c r="N73" s="56" t="e">
        <f>#REF!</f>
        <v>#REF!</v>
      </c>
      <c r="O73" s="56" t="e">
        <f>#REF!</f>
        <v>#REF!</v>
      </c>
      <c r="P73" s="56" t="e">
        <f>#REF!</f>
        <v>#REF!</v>
      </c>
      <c r="Q73" s="63" t="e">
        <f>#REF!</f>
        <v>#REF!</v>
      </c>
      <c r="R73" s="56" t="e">
        <f>#REF!</f>
        <v>#REF!</v>
      </c>
      <c r="S73" s="56" t="e">
        <f>#REF!</f>
        <v>#REF!</v>
      </c>
      <c r="T73" s="56" t="e">
        <f>#REF!</f>
        <v>#REF!</v>
      </c>
      <c r="U73" s="63" t="e">
        <f>#REF!</f>
        <v>#REF!</v>
      </c>
      <c r="V73" s="56" t="e">
        <f>#REF!</f>
        <v>#REF!</v>
      </c>
      <c r="W73" s="56" t="e">
        <f>#REF!</f>
        <v>#REF!</v>
      </c>
      <c r="X73" s="56" t="e">
        <f>#REF!</f>
        <v>#REF!</v>
      </c>
      <c r="Y73" s="57" t="e">
        <f>#REF!</f>
        <v>#REF!</v>
      </c>
      <c r="Z73" s="56" t="e">
        <f>#REF!</f>
        <v>#REF!</v>
      </c>
      <c r="AA73" s="56" t="e">
        <f>#REF!</f>
        <v>#REF!</v>
      </c>
      <c r="AB73" s="56" t="e">
        <f>#REF!</f>
        <v>#REF!</v>
      </c>
      <c r="AC73" s="63" t="e">
        <f>#REF!</f>
        <v>#REF!</v>
      </c>
      <c r="AD73" s="56" t="e">
        <f>#REF!</f>
        <v>#REF!</v>
      </c>
      <c r="AE73" s="56" t="e">
        <f>#REF!</f>
        <v>#REF!</v>
      </c>
      <c r="AF73" s="56" t="e">
        <f>#REF!</f>
        <v>#REF!</v>
      </c>
      <c r="AG73" s="63" t="e">
        <f>#REF!</f>
        <v>#REF!</v>
      </c>
      <c r="AH73" s="55" t="e">
        <f>#REF!</f>
        <v>#REF!</v>
      </c>
      <c r="AI73" s="55" t="e">
        <f>#REF!</f>
        <v>#REF!</v>
      </c>
      <c r="AJ73" s="55" t="e">
        <f>#REF!</f>
        <v>#REF!</v>
      </c>
      <c r="AK73" s="55" t="e">
        <f>#REF!</f>
        <v>#REF!</v>
      </c>
      <c r="AL73" s="56" t="e">
        <f>#REF!</f>
        <v>#REF!</v>
      </c>
      <c r="AM73" s="56" t="e">
        <f>#REF!</f>
        <v>#REF!</v>
      </c>
      <c r="AN73" s="56" t="e">
        <f>#REF!</f>
        <v>#REF!</v>
      </c>
      <c r="AO73" s="63" t="e">
        <f>#REF!</f>
        <v>#REF!</v>
      </c>
      <c r="AP73" s="56" t="e">
        <f>#REF!</f>
        <v>#REF!</v>
      </c>
      <c r="AQ73" s="56" t="e">
        <f>#REF!</f>
        <v>#REF!</v>
      </c>
      <c r="AR73" s="56" t="e">
        <f>#REF!</f>
        <v>#REF!</v>
      </c>
      <c r="AS73" s="63" t="e">
        <f>#REF!</f>
        <v>#REF!</v>
      </c>
      <c r="AT73" s="56">
        <f>Tabela13410[[#This Row],[Coluna79]]</f>
        <v>0</v>
      </c>
      <c r="AU73" s="56">
        <f>Tabela13410[[#This Row],[REALIZADO]]</f>
        <v>0</v>
      </c>
      <c r="AV73" s="56">
        <f>Tabela13410[[#This Row],[SALDO]]</f>
        <v>0</v>
      </c>
      <c r="AW73" s="63" t="str">
        <f>Tabela13410[[#This Row],[%]]</f>
        <v>SEM META</v>
      </c>
      <c r="AX73" s="56" t="e">
        <f>#REF!</f>
        <v>#REF!</v>
      </c>
      <c r="AY73" s="125" t="e">
        <f>#REF!</f>
        <v>#REF!</v>
      </c>
      <c r="AZ73" s="125" t="e">
        <f>#REF!</f>
        <v>#REF!</v>
      </c>
      <c r="BA73" s="126" t="e">
        <f>#REF!</f>
        <v>#REF!</v>
      </c>
      <c r="BB73" s="123" t="e">
        <f>#REF!</f>
        <v>#REF!</v>
      </c>
      <c r="BC73" s="56" t="e">
        <f>#REF!</f>
        <v>#REF!</v>
      </c>
      <c r="BD73" s="56" t="e">
        <f>#REF!</f>
        <v>#REF!</v>
      </c>
      <c r="BE73" s="64" t="e">
        <f>#REF!</f>
        <v>#REF!</v>
      </c>
    </row>
    <row r="74" spans="1:57" x14ac:dyDescent="0.25">
      <c r="A74" s="62" t="s">
        <v>37</v>
      </c>
      <c r="B74" s="56" t="e">
        <f>#REF!</f>
        <v>#REF!</v>
      </c>
      <c r="C74" s="56" t="e">
        <f>#REF!</f>
        <v>#REF!</v>
      </c>
      <c r="D74" s="56" t="e">
        <f>#REF!</f>
        <v>#REF!</v>
      </c>
      <c r="E74" s="60" t="e">
        <f>#REF!</f>
        <v>#REF!</v>
      </c>
      <c r="F74" s="56" t="e">
        <f>#REF!</f>
        <v>#REF!</v>
      </c>
      <c r="G74" s="56" t="e">
        <f>#REF!</f>
        <v>#REF!</v>
      </c>
      <c r="H74" s="56" t="e">
        <f>#REF!</f>
        <v>#REF!</v>
      </c>
      <c r="I74" s="60" t="e">
        <f>#REF!</f>
        <v>#REF!</v>
      </c>
      <c r="J74" s="56" t="e">
        <f>#REF!</f>
        <v>#REF!</v>
      </c>
      <c r="K74" s="56" t="e">
        <f>#REF!</f>
        <v>#REF!</v>
      </c>
      <c r="L74" s="56" t="e">
        <f>#REF!</f>
        <v>#REF!</v>
      </c>
      <c r="M74" s="60" t="e">
        <f>#REF!</f>
        <v>#REF!</v>
      </c>
      <c r="N74" s="56" t="e">
        <f>#REF!</f>
        <v>#REF!</v>
      </c>
      <c r="O74" s="56" t="e">
        <f>#REF!</f>
        <v>#REF!</v>
      </c>
      <c r="P74" s="56" t="e">
        <f>#REF!</f>
        <v>#REF!</v>
      </c>
      <c r="Q74" s="60" t="e">
        <f>#REF!</f>
        <v>#REF!</v>
      </c>
      <c r="R74" s="56" t="e">
        <f>#REF!</f>
        <v>#REF!</v>
      </c>
      <c r="S74" s="56" t="e">
        <f>#REF!</f>
        <v>#REF!</v>
      </c>
      <c r="T74" s="56" t="e">
        <f>#REF!</f>
        <v>#REF!</v>
      </c>
      <c r="U74" s="60" t="e">
        <f>#REF!</f>
        <v>#REF!</v>
      </c>
      <c r="V74" s="56" t="e">
        <f>#REF!</f>
        <v>#REF!</v>
      </c>
      <c r="W74" s="56" t="e">
        <f>#REF!</f>
        <v>#REF!</v>
      </c>
      <c r="X74" s="56" t="e">
        <f>#REF!</f>
        <v>#REF!</v>
      </c>
      <c r="Y74" s="57" t="e">
        <f>#REF!</f>
        <v>#REF!</v>
      </c>
      <c r="Z74" s="56" t="e">
        <f>#REF!</f>
        <v>#REF!</v>
      </c>
      <c r="AA74" s="56" t="e">
        <f>#REF!</f>
        <v>#REF!</v>
      </c>
      <c r="AB74" s="56" t="e">
        <f>#REF!</f>
        <v>#REF!</v>
      </c>
      <c r="AC74" s="60" t="e">
        <f>#REF!</f>
        <v>#REF!</v>
      </c>
      <c r="AD74" s="56" t="e">
        <f>#REF!</f>
        <v>#REF!</v>
      </c>
      <c r="AE74" s="56" t="e">
        <f>#REF!</f>
        <v>#REF!</v>
      </c>
      <c r="AF74" s="56" t="e">
        <f>#REF!</f>
        <v>#REF!</v>
      </c>
      <c r="AG74" s="60" t="e">
        <f>#REF!</f>
        <v>#REF!</v>
      </c>
      <c r="AH74" s="55" t="e">
        <f>#REF!</f>
        <v>#REF!</v>
      </c>
      <c r="AI74" s="55" t="e">
        <f>#REF!</f>
        <v>#REF!</v>
      </c>
      <c r="AJ74" s="55" t="e">
        <f>#REF!</f>
        <v>#REF!</v>
      </c>
      <c r="AK74" s="55" t="e">
        <f>#REF!</f>
        <v>#REF!</v>
      </c>
      <c r="AL74" s="56" t="e">
        <f>#REF!</f>
        <v>#REF!</v>
      </c>
      <c r="AM74" s="56" t="e">
        <f>#REF!</f>
        <v>#REF!</v>
      </c>
      <c r="AN74" s="56" t="e">
        <f>#REF!</f>
        <v>#REF!</v>
      </c>
      <c r="AO74" s="60" t="e">
        <f>#REF!</f>
        <v>#REF!</v>
      </c>
      <c r="AP74" s="56" t="e">
        <f>#REF!</f>
        <v>#REF!</v>
      </c>
      <c r="AQ74" s="56" t="e">
        <f>#REF!</f>
        <v>#REF!</v>
      </c>
      <c r="AR74" s="56" t="e">
        <f>#REF!</f>
        <v>#REF!</v>
      </c>
      <c r="AS74" s="60" t="e">
        <f>#REF!</f>
        <v>#REF!</v>
      </c>
      <c r="AT74" s="56">
        <f>Tabela13410[[#This Row],[Coluna79]]</f>
        <v>3</v>
      </c>
      <c r="AU74" s="56">
        <f>Tabela13410[[#This Row],[REALIZADO]]</f>
        <v>0</v>
      </c>
      <c r="AV74" s="56">
        <f>Tabela13410[[#This Row],[SALDO]]</f>
        <v>-3</v>
      </c>
      <c r="AW74" s="60">
        <f>Tabela13410[[#This Row],[%]]</f>
        <v>0</v>
      </c>
      <c r="AX74" s="56" t="e">
        <f>#REF!</f>
        <v>#REF!</v>
      </c>
      <c r="AY74" s="125" t="e">
        <f>#REF!</f>
        <v>#REF!</v>
      </c>
      <c r="AZ74" s="125" t="e">
        <f>#REF!</f>
        <v>#REF!</v>
      </c>
      <c r="BA74" s="126" t="e">
        <f>#REF!</f>
        <v>#REF!</v>
      </c>
      <c r="BB74" s="123" t="e">
        <f>#REF!</f>
        <v>#REF!</v>
      </c>
      <c r="BC74" s="56" t="e">
        <f>#REF!</f>
        <v>#REF!</v>
      </c>
      <c r="BD74" s="56" t="e">
        <f>#REF!</f>
        <v>#REF!</v>
      </c>
      <c r="BE74" s="61" t="e">
        <f>#REF!</f>
        <v>#REF!</v>
      </c>
    </row>
    <row r="75" spans="1:57" x14ac:dyDescent="0.25">
      <c r="A75" s="59" t="s">
        <v>38</v>
      </c>
      <c r="B75" s="56" t="e">
        <f>#REF!</f>
        <v>#REF!</v>
      </c>
      <c r="C75" s="56" t="e">
        <f>#REF!</f>
        <v>#REF!</v>
      </c>
      <c r="D75" s="56" t="e">
        <f>#REF!</f>
        <v>#REF!</v>
      </c>
      <c r="E75" s="63" t="e">
        <f>#REF!</f>
        <v>#REF!</v>
      </c>
      <c r="F75" s="56" t="e">
        <f>#REF!</f>
        <v>#REF!</v>
      </c>
      <c r="G75" s="56" t="e">
        <f>#REF!</f>
        <v>#REF!</v>
      </c>
      <c r="H75" s="56" t="e">
        <f>#REF!</f>
        <v>#REF!</v>
      </c>
      <c r="I75" s="63" t="e">
        <f>#REF!</f>
        <v>#REF!</v>
      </c>
      <c r="J75" s="56" t="e">
        <f>#REF!</f>
        <v>#REF!</v>
      </c>
      <c r="K75" s="56" t="e">
        <f>#REF!</f>
        <v>#REF!</v>
      </c>
      <c r="L75" s="56" t="e">
        <f>#REF!</f>
        <v>#REF!</v>
      </c>
      <c r="M75" s="63" t="e">
        <f>#REF!</f>
        <v>#REF!</v>
      </c>
      <c r="N75" s="56" t="e">
        <f>#REF!</f>
        <v>#REF!</v>
      </c>
      <c r="O75" s="56" t="e">
        <f>#REF!</f>
        <v>#REF!</v>
      </c>
      <c r="P75" s="56" t="e">
        <f>#REF!</f>
        <v>#REF!</v>
      </c>
      <c r="Q75" s="63" t="e">
        <f>#REF!</f>
        <v>#REF!</v>
      </c>
      <c r="R75" s="56" t="e">
        <f>#REF!</f>
        <v>#REF!</v>
      </c>
      <c r="S75" s="56" t="e">
        <f>#REF!</f>
        <v>#REF!</v>
      </c>
      <c r="T75" s="56" t="e">
        <f>#REF!</f>
        <v>#REF!</v>
      </c>
      <c r="U75" s="63" t="e">
        <f>#REF!</f>
        <v>#REF!</v>
      </c>
      <c r="V75" s="56" t="e">
        <f>#REF!</f>
        <v>#REF!</v>
      </c>
      <c r="W75" s="56" t="e">
        <f>#REF!</f>
        <v>#REF!</v>
      </c>
      <c r="X75" s="56" t="e">
        <f>#REF!</f>
        <v>#REF!</v>
      </c>
      <c r="Y75" s="57" t="e">
        <f>#REF!</f>
        <v>#REF!</v>
      </c>
      <c r="Z75" s="56" t="e">
        <f>#REF!</f>
        <v>#REF!</v>
      </c>
      <c r="AA75" s="56" t="e">
        <f>#REF!</f>
        <v>#REF!</v>
      </c>
      <c r="AB75" s="56" t="e">
        <f>#REF!</f>
        <v>#REF!</v>
      </c>
      <c r="AC75" s="63" t="e">
        <f>#REF!</f>
        <v>#REF!</v>
      </c>
      <c r="AD75" s="56" t="e">
        <f>#REF!</f>
        <v>#REF!</v>
      </c>
      <c r="AE75" s="56" t="e">
        <f>#REF!</f>
        <v>#REF!</v>
      </c>
      <c r="AF75" s="56" t="e">
        <f>#REF!</f>
        <v>#REF!</v>
      </c>
      <c r="AG75" s="63" t="e">
        <f>#REF!</f>
        <v>#REF!</v>
      </c>
      <c r="AH75" s="55" t="e">
        <f>#REF!</f>
        <v>#REF!</v>
      </c>
      <c r="AI75" s="55" t="e">
        <f>#REF!</f>
        <v>#REF!</v>
      </c>
      <c r="AJ75" s="55" t="e">
        <f>#REF!</f>
        <v>#REF!</v>
      </c>
      <c r="AK75" s="55" t="e">
        <f>#REF!</f>
        <v>#REF!</v>
      </c>
      <c r="AL75" s="56" t="e">
        <f>#REF!</f>
        <v>#REF!</v>
      </c>
      <c r="AM75" s="56" t="e">
        <f>#REF!</f>
        <v>#REF!</v>
      </c>
      <c r="AN75" s="56" t="e">
        <f>#REF!</f>
        <v>#REF!</v>
      </c>
      <c r="AO75" s="63" t="e">
        <f>#REF!</f>
        <v>#REF!</v>
      </c>
      <c r="AP75" s="56" t="e">
        <f>#REF!</f>
        <v>#REF!</v>
      </c>
      <c r="AQ75" s="56" t="e">
        <f>#REF!</f>
        <v>#REF!</v>
      </c>
      <c r="AR75" s="56" t="e">
        <f>#REF!</f>
        <v>#REF!</v>
      </c>
      <c r="AS75" s="63" t="e">
        <f>#REF!</f>
        <v>#REF!</v>
      </c>
      <c r="AT75" s="56">
        <f>Tabela13410[[#This Row],[Coluna79]]</f>
        <v>0</v>
      </c>
      <c r="AU75" s="56">
        <f>Tabela13410[[#This Row],[REALIZADO]]</f>
        <v>0</v>
      </c>
      <c r="AV75" s="56">
        <f>Tabela13410[[#This Row],[SALDO]]</f>
        <v>0</v>
      </c>
      <c r="AW75" s="63" t="str">
        <f>Tabela13410[[#This Row],[%]]</f>
        <v>SEM META</v>
      </c>
      <c r="AX75" s="56" t="e">
        <f>#REF!</f>
        <v>#REF!</v>
      </c>
      <c r="AY75" s="125" t="e">
        <f>#REF!</f>
        <v>#REF!</v>
      </c>
      <c r="AZ75" s="125" t="e">
        <f>#REF!</f>
        <v>#REF!</v>
      </c>
      <c r="BA75" s="126" t="e">
        <f>#REF!</f>
        <v>#REF!</v>
      </c>
      <c r="BB75" s="123" t="e">
        <f>#REF!</f>
        <v>#REF!</v>
      </c>
      <c r="BC75" s="56" t="e">
        <f>#REF!</f>
        <v>#REF!</v>
      </c>
      <c r="BD75" s="56" t="e">
        <f>#REF!</f>
        <v>#REF!</v>
      </c>
      <c r="BE75" s="64" t="e">
        <f>#REF!</f>
        <v>#REF!</v>
      </c>
    </row>
    <row r="76" spans="1:57" x14ac:dyDescent="0.25">
      <c r="A76" s="59" t="s">
        <v>39</v>
      </c>
      <c r="B76" s="56" t="e">
        <f>#REF!</f>
        <v>#REF!</v>
      </c>
      <c r="C76" s="56" t="e">
        <f>#REF!</f>
        <v>#REF!</v>
      </c>
      <c r="D76" s="56" t="e">
        <f>#REF!</f>
        <v>#REF!</v>
      </c>
      <c r="E76" s="60" t="e">
        <f>#REF!</f>
        <v>#REF!</v>
      </c>
      <c r="F76" s="56" t="e">
        <f>#REF!</f>
        <v>#REF!</v>
      </c>
      <c r="G76" s="56" t="e">
        <f>#REF!</f>
        <v>#REF!</v>
      </c>
      <c r="H76" s="56" t="e">
        <f>#REF!</f>
        <v>#REF!</v>
      </c>
      <c r="I76" s="60" t="e">
        <f>#REF!</f>
        <v>#REF!</v>
      </c>
      <c r="J76" s="56" t="e">
        <f>#REF!</f>
        <v>#REF!</v>
      </c>
      <c r="K76" s="56" t="e">
        <f>#REF!</f>
        <v>#REF!</v>
      </c>
      <c r="L76" s="56" t="e">
        <f>#REF!</f>
        <v>#REF!</v>
      </c>
      <c r="M76" s="60" t="e">
        <f>#REF!</f>
        <v>#REF!</v>
      </c>
      <c r="N76" s="56" t="e">
        <f>#REF!</f>
        <v>#REF!</v>
      </c>
      <c r="O76" s="56" t="e">
        <f>#REF!</f>
        <v>#REF!</v>
      </c>
      <c r="P76" s="56" t="e">
        <f>#REF!</f>
        <v>#REF!</v>
      </c>
      <c r="Q76" s="60" t="e">
        <f>#REF!</f>
        <v>#REF!</v>
      </c>
      <c r="R76" s="56" t="e">
        <f>#REF!</f>
        <v>#REF!</v>
      </c>
      <c r="S76" s="56" t="e">
        <f>#REF!</f>
        <v>#REF!</v>
      </c>
      <c r="T76" s="56" t="e">
        <f>#REF!</f>
        <v>#REF!</v>
      </c>
      <c r="U76" s="60" t="e">
        <f>#REF!</f>
        <v>#REF!</v>
      </c>
      <c r="V76" s="56" t="e">
        <f>#REF!</f>
        <v>#REF!</v>
      </c>
      <c r="W76" s="56" t="e">
        <f>#REF!</f>
        <v>#REF!</v>
      </c>
      <c r="X76" s="56" t="e">
        <f>#REF!</f>
        <v>#REF!</v>
      </c>
      <c r="Y76" s="57" t="e">
        <f>#REF!</f>
        <v>#REF!</v>
      </c>
      <c r="Z76" s="56" t="e">
        <f>#REF!</f>
        <v>#REF!</v>
      </c>
      <c r="AA76" s="56" t="e">
        <f>#REF!</f>
        <v>#REF!</v>
      </c>
      <c r="AB76" s="56" t="e">
        <f>#REF!</f>
        <v>#REF!</v>
      </c>
      <c r="AC76" s="60" t="e">
        <f>#REF!</f>
        <v>#REF!</v>
      </c>
      <c r="AD76" s="56" t="e">
        <f>#REF!</f>
        <v>#REF!</v>
      </c>
      <c r="AE76" s="56" t="e">
        <f>#REF!</f>
        <v>#REF!</v>
      </c>
      <c r="AF76" s="56" t="e">
        <f>#REF!</f>
        <v>#REF!</v>
      </c>
      <c r="AG76" s="60" t="e">
        <f>#REF!</f>
        <v>#REF!</v>
      </c>
      <c r="AH76" s="55" t="e">
        <f>#REF!</f>
        <v>#REF!</v>
      </c>
      <c r="AI76" s="55" t="e">
        <f>#REF!</f>
        <v>#REF!</v>
      </c>
      <c r="AJ76" s="55" t="e">
        <f>#REF!</f>
        <v>#REF!</v>
      </c>
      <c r="AK76" s="55" t="e">
        <f>#REF!</f>
        <v>#REF!</v>
      </c>
      <c r="AL76" s="56" t="e">
        <f>#REF!</f>
        <v>#REF!</v>
      </c>
      <c r="AM76" s="56" t="e">
        <f>#REF!</f>
        <v>#REF!</v>
      </c>
      <c r="AN76" s="56" t="e">
        <f>#REF!</f>
        <v>#REF!</v>
      </c>
      <c r="AO76" s="60" t="e">
        <f>#REF!</f>
        <v>#REF!</v>
      </c>
      <c r="AP76" s="56" t="e">
        <f>#REF!</f>
        <v>#REF!</v>
      </c>
      <c r="AQ76" s="56" t="e">
        <f>#REF!</f>
        <v>#REF!</v>
      </c>
      <c r="AR76" s="56" t="e">
        <f>#REF!</f>
        <v>#REF!</v>
      </c>
      <c r="AS76" s="60" t="e">
        <f>#REF!</f>
        <v>#REF!</v>
      </c>
      <c r="AT76" s="56">
        <f>Tabela13410[[#This Row],[Coluna79]]</f>
        <v>3</v>
      </c>
      <c r="AU76" s="56">
        <f>Tabela13410[[#This Row],[REALIZADO]]</f>
        <v>0</v>
      </c>
      <c r="AV76" s="56">
        <f>Tabela13410[[#This Row],[SALDO]]</f>
        <v>-3</v>
      </c>
      <c r="AW76" s="60">
        <f>Tabela13410[[#This Row],[%]]</f>
        <v>0</v>
      </c>
      <c r="AX76" s="56" t="e">
        <f>#REF!</f>
        <v>#REF!</v>
      </c>
      <c r="AY76" s="125" t="e">
        <f>#REF!</f>
        <v>#REF!</v>
      </c>
      <c r="AZ76" s="125" t="e">
        <f>#REF!</f>
        <v>#REF!</v>
      </c>
      <c r="BA76" s="126" t="e">
        <f>#REF!</f>
        <v>#REF!</v>
      </c>
      <c r="BB76" s="123" t="e">
        <f>#REF!</f>
        <v>#REF!</v>
      </c>
      <c r="BC76" s="56" t="e">
        <f>#REF!</f>
        <v>#REF!</v>
      </c>
      <c r="BD76" s="56" t="e">
        <f>#REF!</f>
        <v>#REF!</v>
      </c>
      <c r="BE76" s="61" t="e">
        <f>#REF!</f>
        <v>#REF!</v>
      </c>
    </row>
    <row r="77" spans="1:57" x14ac:dyDescent="0.25">
      <c r="A77" s="59" t="s">
        <v>40</v>
      </c>
      <c r="B77" s="56" t="e">
        <f>#REF!</f>
        <v>#REF!</v>
      </c>
      <c r="C77" s="56" t="e">
        <f>#REF!</f>
        <v>#REF!</v>
      </c>
      <c r="D77" s="56" t="e">
        <f>#REF!</f>
        <v>#REF!</v>
      </c>
      <c r="E77" s="63" t="e">
        <f>#REF!</f>
        <v>#REF!</v>
      </c>
      <c r="F77" s="56" t="e">
        <f>#REF!</f>
        <v>#REF!</v>
      </c>
      <c r="G77" s="56" t="e">
        <f>#REF!</f>
        <v>#REF!</v>
      </c>
      <c r="H77" s="56" t="e">
        <f>#REF!</f>
        <v>#REF!</v>
      </c>
      <c r="I77" s="63" t="e">
        <f>#REF!</f>
        <v>#REF!</v>
      </c>
      <c r="J77" s="56" t="e">
        <f>#REF!</f>
        <v>#REF!</v>
      </c>
      <c r="K77" s="56" t="e">
        <f>#REF!</f>
        <v>#REF!</v>
      </c>
      <c r="L77" s="56" t="e">
        <f>#REF!</f>
        <v>#REF!</v>
      </c>
      <c r="M77" s="63" t="e">
        <f>#REF!</f>
        <v>#REF!</v>
      </c>
      <c r="N77" s="56" t="e">
        <f>#REF!</f>
        <v>#REF!</v>
      </c>
      <c r="O77" s="56" t="e">
        <f>#REF!</f>
        <v>#REF!</v>
      </c>
      <c r="P77" s="56" t="e">
        <f>#REF!</f>
        <v>#REF!</v>
      </c>
      <c r="Q77" s="63" t="e">
        <f>#REF!</f>
        <v>#REF!</v>
      </c>
      <c r="R77" s="56" t="e">
        <f>#REF!</f>
        <v>#REF!</v>
      </c>
      <c r="S77" s="56" t="e">
        <f>#REF!</f>
        <v>#REF!</v>
      </c>
      <c r="T77" s="56" t="e">
        <f>#REF!</f>
        <v>#REF!</v>
      </c>
      <c r="U77" s="63" t="e">
        <f>#REF!</f>
        <v>#REF!</v>
      </c>
      <c r="V77" s="56" t="e">
        <f>#REF!</f>
        <v>#REF!</v>
      </c>
      <c r="W77" s="56" t="e">
        <f>#REF!</f>
        <v>#REF!</v>
      </c>
      <c r="X77" s="56" t="e">
        <f>#REF!</f>
        <v>#REF!</v>
      </c>
      <c r="Y77" s="57" t="e">
        <f>#REF!</f>
        <v>#REF!</v>
      </c>
      <c r="Z77" s="56" t="e">
        <f>#REF!</f>
        <v>#REF!</v>
      </c>
      <c r="AA77" s="56" t="e">
        <f>#REF!</f>
        <v>#REF!</v>
      </c>
      <c r="AB77" s="56" t="e">
        <f>#REF!</f>
        <v>#REF!</v>
      </c>
      <c r="AC77" s="63" t="e">
        <f>#REF!</f>
        <v>#REF!</v>
      </c>
      <c r="AD77" s="56" t="e">
        <f>#REF!</f>
        <v>#REF!</v>
      </c>
      <c r="AE77" s="56" t="e">
        <f>#REF!</f>
        <v>#REF!</v>
      </c>
      <c r="AF77" s="56" t="e">
        <f>#REF!</f>
        <v>#REF!</v>
      </c>
      <c r="AG77" s="63" t="e">
        <f>#REF!</f>
        <v>#REF!</v>
      </c>
      <c r="AH77" s="55" t="e">
        <f>#REF!</f>
        <v>#REF!</v>
      </c>
      <c r="AI77" s="55" t="e">
        <f>#REF!</f>
        <v>#REF!</v>
      </c>
      <c r="AJ77" s="55" t="e">
        <f>#REF!</f>
        <v>#REF!</v>
      </c>
      <c r="AK77" s="55" t="e">
        <f>#REF!</f>
        <v>#REF!</v>
      </c>
      <c r="AL77" s="56" t="e">
        <f>#REF!</f>
        <v>#REF!</v>
      </c>
      <c r="AM77" s="56" t="e">
        <f>#REF!</f>
        <v>#REF!</v>
      </c>
      <c r="AN77" s="56" t="e">
        <f>#REF!</f>
        <v>#REF!</v>
      </c>
      <c r="AO77" s="63" t="e">
        <f>#REF!</f>
        <v>#REF!</v>
      </c>
      <c r="AP77" s="56" t="e">
        <f>#REF!</f>
        <v>#REF!</v>
      </c>
      <c r="AQ77" s="56" t="e">
        <f>#REF!</f>
        <v>#REF!</v>
      </c>
      <c r="AR77" s="56" t="e">
        <f>#REF!</f>
        <v>#REF!</v>
      </c>
      <c r="AS77" s="63" t="e">
        <f>#REF!</f>
        <v>#REF!</v>
      </c>
      <c r="AT77" s="56">
        <f>Tabela13410[[#This Row],[Coluna79]]</f>
        <v>0</v>
      </c>
      <c r="AU77" s="56">
        <f>Tabela13410[[#This Row],[REALIZADO]]</f>
        <v>0</v>
      </c>
      <c r="AV77" s="56">
        <f>Tabela13410[[#This Row],[SALDO]]</f>
        <v>0</v>
      </c>
      <c r="AW77" s="63" t="str">
        <f>Tabela13410[[#This Row],[%]]</f>
        <v>SEM META</v>
      </c>
      <c r="AX77" s="56" t="e">
        <f>#REF!</f>
        <v>#REF!</v>
      </c>
      <c r="AY77" s="125" t="e">
        <f>#REF!</f>
        <v>#REF!</v>
      </c>
      <c r="AZ77" s="125" t="e">
        <f>#REF!</f>
        <v>#REF!</v>
      </c>
      <c r="BA77" s="126" t="e">
        <f>#REF!</f>
        <v>#REF!</v>
      </c>
      <c r="BB77" s="123" t="e">
        <f>#REF!</f>
        <v>#REF!</v>
      </c>
      <c r="BC77" s="56" t="e">
        <f>#REF!</f>
        <v>#REF!</v>
      </c>
      <c r="BD77" s="56" t="e">
        <f>#REF!</f>
        <v>#REF!</v>
      </c>
      <c r="BE77" s="64" t="e">
        <f>#REF!</f>
        <v>#REF!</v>
      </c>
    </row>
    <row r="78" spans="1:57" x14ac:dyDescent="0.25">
      <c r="A78" s="59" t="s">
        <v>41</v>
      </c>
      <c r="B78" s="56" t="e">
        <f>#REF!</f>
        <v>#REF!</v>
      </c>
      <c r="C78" s="56" t="e">
        <f>#REF!</f>
        <v>#REF!</v>
      </c>
      <c r="D78" s="56" t="e">
        <f>#REF!</f>
        <v>#REF!</v>
      </c>
      <c r="E78" s="60" t="e">
        <f>#REF!</f>
        <v>#REF!</v>
      </c>
      <c r="F78" s="56" t="e">
        <f>#REF!</f>
        <v>#REF!</v>
      </c>
      <c r="G78" s="56" t="e">
        <f>#REF!</f>
        <v>#REF!</v>
      </c>
      <c r="H78" s="56" t="e">
        <f>#REF!</f>
        <v>#REF!</v>
      </c>
      <c r="I78" s="60" t="e">
        <f>#REF!</f>
        <v>#REF!</v>
      </c>
      <c r="J78" s="56" t="e">
        <f>#REF!</f>
        <v>#REF!</v>
      </c>
      <c r="K78" s="56" t="e">
        <f>#REF!</f>
        <v>#REF!</v>
      </c>
      <c r="L78" s="56" t="e">
        <f>#REF!</f>
        <v>#REF!</v>
      </c>
      <c r="M78" s="60" t="e">
        <f>#REF!</f>
        <v>#REF!</v>
      </c>
      <c r="N78" s="56" t="e">
        <f>#REF!</f>
        <v>#REF!</v>
      </c>
      <c r="O78" s="56" t="e">
        <f>#REF!</f>
        <v>#REF!</v>
      </c>
      <c r="P78" s="56" t="e">
        <f>#REF!</f>
        <v>#REF!</v>
      </c>
      <c r="Q78" s="60" t="e">
        <f>#REF!</f>
        <v>#REF!</v>
      </c>
      <c r="R78" s="56" t="e">
        <f>#REF!</f>
        <v>#REF!</v>
      </c>
      <c r="S78" s="56" t="e">
        <f>#REF!</f>
        <v>#REF!</v>
      </c>
      <c r="T78" s="56" t="e">
        <f>#REF!</f>
        <v>#REF!</v>
      </c>
      <c r="U78" s="60" t="e">
        <f>#REF!</f>
        <v>#REF!</v>
      </c>
      <c r="V78" s="56" t="e">
        <f>#REF!</f>
        <v>#REF!</v>
      </c>
      <c r="W78" s="56" t="e">
        <f>#REF!</f>
        <v>#REF!</v>
      </c>
      <c r="X78" s="56" t="e">
        <f>#REF!</f>
        <v>#REF!</v>
      </c>
      <c r="Y78" s="57" t="e">
        <f>#REF!</f>
        <v>#REF!</v>
      </c>
      <c r="Z78" s="56" t="e">
        <f>#REF!</f>
        <v>#REF!</v>
      </c>
      <c r="AA78" s="56" t="e">
        <f>#REF!</f>
        <v>#REF!</v>
      </c>
      <c r="AB78" s="56" t="e">
        <f>#REF!</f>
        <v>#REF!</v>
      </c>
      <c r="AC78" s="60" t="e">
        <f>#REF!</f>
        <v>#REF!</v>
      </c>
      <c r="AD78" s="56" t="e">
        <f>#REF!</f>
        <v>#REF!</v>
      </c>
      <c r="AE78" s="56" t="e">
        <f>#REF!</f>
        <v>#REF!</v>
      </c>
      <c r="AF78" s="56" t="e">
        <f>#REF!</f>
        <v>#REF!</v>
      </c>
      <c r="AG78" s="60" t="e">
        <f>#REF!</f>
        <v>#REF!</v>
      </c>
      <c r="AH78" s="55" t="e">
        <f>#REF!</f>
        <v>#REF!</v>
      </c>
      <c r="AI78" s="55" t="e">
        <f>#REF!</f>
        <v>#REF!</v>
      </c>
      <c r="AJ78" s="55" t="e">
        <f>#REF!</f>
        <v>#REF!</v>
      </c>
      <c r="AK78" s="55" t="e">
        <f>#REF!</f>
        <v>#REF!</v>
      </c>
      <c r="AL78" s="56" t="e">
        <f>#REF!</f>
        <v>#REF!</v>
      </c>
      <c r="AM78" s="56" t="e">
        <f>#REF!</f>
        <v>#REF!</v>
      </c>
      <c r="AN78" s="56" t="e">
        <f>#REF!</f>
        <v>#REF!</v>
      </c>
      <c r="AO78" s="60" t="e">
        <f>#REF!</f>
        <v>#REF!</v>
      </c>
      <c r="AP78" s="56" t="e">
        <f>#REF!</f>
        <v>#REF!</v>
      </c>
      <c r="AQ78" s="56" t="e">
        <f>#REF!</f>
        <v>#REF!</v>
      </c>
      <c r="AR78" s="56" t="e">
        <f>#REF!</f>
        <v>#REF!</v>
      </c>
      <c r="AS78" s="60" t="e">
        <f>#REF!</f>
        <v>#REF!</v>
      </c>
      <c r="AT78" s="56">
        <f>Tabela13410[[#This Row],[Coluna79]]</f>
        <v>0</v>
      </c>
      <c r="AU78" s="56">
        <f>Tabela13410[[#This Row],[REALIZADO]]</f>
        <v>0</v>
      </c>
      <c r="AV78" s="56">
        <f>Tabela13410[[#This Row],[SALDO]]</f>
        <v>0</v>
      </c>
      <c r="AW78" s="60" t="str">
        <f>Tabela13410[[#This Row],[%]]</f>
        <v>SEM META</v>
      </c>
      <c r="AX78" s="56" t="e">
        <f>#REF!</f>
        <v>#REF!</v>
      </c>
      <c r="AY78" s="125" t="e">
        <f>#REF!</f>
        <v>#REF!</v>
      </c>
      <c r="AZ78" s="125" t="e">
        <f>#REF!</f>
        <v>#REF!</v>
      </c>
      <c r="BA78" s="126" t="e">
        <f>#REF!</f>
        <v>#REF!</v>
      </c>
      <c r="BB78" s="123" t="e">
        <f>#REF!</f>
        <v>#REF!</v>
      </c>
      <c r="BC78" s="56" t="e">
        <f>#REF!</f>
        <v>#REF!</v>
      </c>
      <c r="BD78" s="56" t="e">
        <f>#REF!</f>
        <v>#REF!</v>
      </c>
      <c r="BE78" s="61" t="e">
        <f>#REF!</f>
        <v>#REF!</v>
      </c>
    </row>
    <row r="79" spans="1:57" x14ac:dyDescent="0.25">
      <c r="A79" s="59" t="s">
        <v>42</v>
      </c>
      <c r="B79" s="56" t="e">
        <f>#REF!</f>
        <v>#REF!</v>
      </c>
      <c r="C79" s="56" t="e">
        <f>#REF!</f>
        <v>#REF!</v>
      </c>
      <c r="D79" s="56" t="e">
        <f>#REF!</f>
        <v>#REF!</v>
      </c>
      <c r="E79" s="63" t="e">
        <f>#REF!</f>
        <v>#REF!</v>
      </c>
      <c r="F79" s="56" t="e">
        <f>#REF!</f>
        <v>#REF!</v>
      </c>
      <c r="G79" s="56" t="e">
        <f>#REF!</f>
        <v>#REF!</v>
      </c>
      <c r="H79" s="56" t="e">
        <f>#REF!</f>
        <v>#REF!</v>
      </c>
      <c r="I79" s="63" t="e">
        <f>#REF!</f>
        <v>#REF!</v>
      </c>
      <c r="J79" s="56" t="e">
        <f>#REF!</f>
        <v>#REF!</v>
      </c>
      <c r="K79" s="56" t="e">
        <f>#REF!</f>
        <v>#REF!</v>
      </c>
      <c r="L79" s="56" t="e">
        <f>#REF!</f>
        <v>#REF!</v>
      </c>
      <c r="M79" s="63" t="e">
        <f>#REF!</f>
        <v>#REF!</v>
      </c>
      <c r="N79" s="56" t="e">
        <f>#REF!</f>
        <v>#REF!</v>
      </c>
      <c r="O79" s="56" t="e">
        <f>#REF!</f>
        <v>#REF!</v>
      </c>
      <c r="P79" s="56" t="e">
        <f>#REF!</f>
        <v>#REF!</v>
      </c>
      <c r="Q79" s="63" t="e">
        <f>#REF!</f>
        <v>#REF!</v>
      </c>
      <c r="R79" s="56" t="e">
        <f>#REF!</f>
        <v>#REF!</v>
      </c>
      <c r="S79" s="56" t="e">
        <f>#REF!</f>
        <v>#REF!</v>
      </c>
      <c r="T79" s="56" t="e">
        <f>#REF!</f>
        <v>#REF!</v>
      </c>
      <c r="U79" s="63" t="e">
        <f>#REF!</f>
        <v>#REF!</v>
      </c>
      <c r="V79" s="56" t="e">
        <f>#REF!</f>
        <v>#REF!</v>
      </c>
      <c r="W79" s="56" t="e">
        <f>#REF!</f>
        <v>#REF!</v>
      </c>
      <c r="X79" s="56" t="e">
        <f>#REF!</f>
        <v>#REF!</v>
      </c>
      <c r="Y79" s="57" t="e">
        <f>#REF!</f>
        <v>#REF!</v>
      </c>
      <c r="Z79" s="56" t="e">
        <f>#REF!</f>
        <v>#REF!</v>
      </c>
      <c r="AA79" s="56" t="e">
        <f>#REF!</f>
        <v>#REF!</v>
      </c>
      <c r="AB79" s="56" t="e">
        <f>#REF!</f>
        <v>#REF!</v>
      </c>
      <c r="AC79" s="63" t="e">
        <f>#REF!</f>
        <v>#REF!</v>
      </c>
      <c r="AD79" s="56" t="e">
        <f>#REF!</f>
        <v>#REF!</v>
      </c>
      <c r="AE79" s="56" t="e">
        <f>#REF!</f>
        <v>#REF!</v>
      </c>
      <c r="AF79" s="56" t="e">
        <f>#REF!</f>
        <v>#REF!</v>
      </c>
      <c r="AG79" s="63" t="e">
        <f>#REF!</f>
        <v>#REF!</v>
      </c>
      <c r="AH79" s="55" t="e">
        <f>#REF!</f>
        <v>#REF!</v>
      </c>
      <c r="AI79" s="55" t="e">
        <f>#REF!</f>
        <v>#REF!</v>
      </c>
      <c r="AJ79" s="55" t="e">
        <f>#REF!</f>
        <v>#REF!</v>
      </c>
      <c r="AK79" s="55" t="e">
        <f>#REF!</f>
        <v>#REF!</v>
      </c>
      <c r="AL79" s="56" t="e">
        <f>#REF!</f>
        <v>#REF!</v>
      </c>
      <c r="AM79" s="56" t="e">
        <f>#REF!</f>
        <v>#REF!</v>
      </c>
      <c r="AN79" s="56" t="e">
        <f>#REF!</f>
        <v>#REF!</v>
      </c>
      <c r="AO79" s="63" t="e">
        <f>#REF!</f>
        <v>#REF!</v>
      </c>
      <c r="AP79" s="56" t="e">
        <f>#REF!</f>
        <v>#REF!</v>
      </c>
      <c r="AQ79" s="56" t="e">
        <f>#REF!</f>
        <v>#REF!</v>
      </c>
      <c r="AR79" s="56" t="e">
        <f>#REF!</f>
        <v>#REF!</v>
      </c>
      <c r="AS79" s="63" t="e">
        <f>#REF!</f>
        <v>#REF!</v>
      </c>
      <c r="AT79" s="56">
        <f>Tabela13410[[#This Row],[Coluna79]]</f>
        <v>0</v>
      </c>
      <c r="AU79" s="56">
        <f>Tabela13410[[#This Row],[REALIZADO]]</f>
        <v>0</v>
      </c>
      <c r="AV79" s="56">
        <f>Tabela13410[[#This Row],[SALDO]]</f>
        <v>0</v>
      </c>
      <c r="AW79" s="63" t="str">
        <f>Tabela13410[[#This Row],[%]]</f>
        <v>SEM META</v>
      </c>
      <c r="AX79" s="56" t="e">
        <f>#REF!</f>
        <v>#REF!</v>
      </c>
      <c r="AY79" s="125" t="e">
        <f>#REF!</f>
        <v>#REF!</v>
      </c>
      <c r="AZ79" s="125" t="e">
        <f>#REF!</f>
        <v>#REF!</v>
      </c>
      <c r="BA79" s="126" t="e">
        <f>#REF!</f>
        <v>#REF!</v>
      </c>
      <c r="BB79" s="123" t="e">
        <f>#REF!</f>
        <v>#REF!</v>
      </c>
      <c r="BC79" s="56" t="e">
        <f>#REF!</f>
        <v>#REF!</v>
      </c>
      <c r="BD79" s="56" t="e">
        <f>#REF!</f>
        <v>#REF!</v>
      </c>
      <c r="BE79" s="64" t="e">
        <f>#REF!</f>
        <v>#REF!</v>
      </c>
    </row>
    <row r="80" spans="1:57" x14ac:dyDescent="0.25">
      <c r="A80" s="62" t="s">
        <v>43</v>
      </c>
      <c r="B80" s="56" t="e">
        <f>#REF!</f>
        <v>#REF!</v>
      </c>
      <c r="C80" s="56" t="e">
        <f>#REF!</f>
        <v>#REF!</v>
      </c>
      <c r="D80" s="56" t="e">
        <f>#REF!</f>
        <v>#REF!</v>
      </c>
      <c r="E80" s="60" t="e">
        <f>#REF!</f>
        <v>#REF!</v>
      </c>
      <c r="F80" s="56" t="e">
        <f>#REF!</f>
        <v>#REF!</v>
      </c>
      <c r="G80" s="56" t="e">
        <f>#REF!</f>
        <v>#REF!</v>
      </c>
      <c r="H80" s="56" t="e">
        <f>#REF!</f>
        <v>#REF!</v>
      </c>
      <c r="I80" s="60" t="e">
        <f>#REF!</f>
        <v>#REF!</v>
      </c>
      <c r="J80" s="56" t="e">
        <f>#REF!</f>
        <v>#REF!</v>
      </c>
      <c r="K80" s="56" t="e">
        <f>#REF!</f>
        <v>#REF!</v>
      </c>
      <c r="L80" s="56" t="e">
        <f>#REF!</f>
        <v>#REF!</v>
      </c>
      <c r="M80" s="60" t="e">
        <f>#REF!</f>
        <v>#REF!</v>
      </c>
      <c r="N80" s="56" t="e">
        <f>#REF!</f>
        <v>#REF!</v>
      </c>
      <c r="O80" s="56" t="e">
        <f>#REF!</f>
        <v>#REF!</v>
      </c>
      <c r="P80" s="56" t="e">
        <f>#REF!</f>
        <v>#REF!</v>
      </c>
      <c r="Q80" s="60" t="e">
        <f>#REF!</f>
        <v>#REF!</v>
      </c>
      <c r="R80" s="56" t="e">
        <f>#REF!</f>
        <v>#REF!</v>
      </c>
      <c r="S80" s="56" t="e">
        <f>#REF!</f>
        <v>#REF!</v>
      </c>
      <c r="T80" s="56" t="e">
        <f>#REF!</f>
        <v>#REF!</v>
      </c>
      <c r="U80" s="60" t="e">
        <f>#REF!</f>
        <v>#REF!</v>
      </c>
      <c r="V80" s="56" t="e">
        <f>#REF!</f>
        <v>#REF!</v>
      </c>
      <c r="W80" s="56" t="e">
        <f>#REF!</f>
        <v>#REF!</v>
      </c>
      <c r="X80" s="56" t="e">
        <f>#REF!</f>
        <v>#REF!</v>
      </c>
      <c r="Y80" s="57" t="e">
        <f>#REF!</f>
        <v>#REF!</v>
      </c>
      <c r="Z80" s="56" t="e">
        <f>#REF!</f>
        <v>#REF!</v>
      </c>
      <c r="AA80" s="56" t="e">
        <f>#REF!</f>
        <v>#REF!</v>
      </c>
      <c r="AB80" s="56" t="e">
        <f>#REF!</f>
        <v>#REF!</v>
      </c>
      <c r="AC80" s="60" t="e">
        <f>#REF!</f>
        <v>#REF!</v>
      </c>
      <c r="AD80" s="56" t="e">
        <f>#REF!</f>
        <v>#REF!</v>
      </c>
      <c r="AE80" s="56" t="e">
        <f>#REF!</f>
        <v>#REF!</v>
      </c>
      <c r="AF80" s="56" t="e">
        <f>#REF!</f>
        <v>#REF!</v>
      </c>
      <c r="AG80" s="60" t="e">
        <f>#REF!</f>
        <v>#REF!</v>
      </c>
      <c r="AH80" s="55" t="e">
        <f>#REF!</f>
        <v>#REF!</v>
      </c>
      <c r="AI80" s="55" t="e">
        <f>#REF!</f>
        <v>#REF!</v>
      </c>
      <c r="AJ80" s="55" t="e">
        <f>#REF!</f>
        <v>#REF!</v>
      </c>
      <c r="AK80" s="55" t="e">
        <f>#REF!</f>
        <v>#REF!</v>
      </c>
      <c r="AL80" s="56" t="e">
        <f>#REF!</f>
        <v>#REF!</v>
      </c>
      <c r="AM80" s="56" t="e">
        <f>#REF!</f>
        <v>#REF!</v>
      </c>
      <c r="AN80" s="56" t="e">
        <f>#REF!</f>
        <v>#REF!</v>
      </c>
      <c r="AO80" s="60" t="e">
        <f>#REF!</f>
        <v>#REF!</v>
      </c>
      <c r="AP80" s="56" t="e">
        <f>#REF!</f>
        <v>#REF!</v>
      </c>
      <c r="AQ80" s="56" t="e">
        <f>#REF!</f>
        <v>#REF!</v>
      </c>
      <c r="AR80" s="56" t="e">
        <f>#REF!</f>
        <v>#REF!</v>
      </c>
      <c r="AS80" s="60" t="e">
        <f>#REF!</f>
        <v>#REF!</v>
      </c>
      <c r="AT80" s="56">
        <f>Tabela13410[[#This Row],[Coluna79]]</f>
        <v>0</v>
      </c>
      <c r="AU80" s="56">
        <f>Tabela13410[[#This Row],[REALIZADO]]</f>
        <v>0</v>
      </c>
      <c r="AV80" s="56">
        <f>Tabela13410[[#This Row],[SALDO]]</f>
        <v>0</v>
      </c>
      <c r="AW80" s="60" t="str">
        <f>Tabela13410[[#This Row],[%]]</f>
        <v>SEM META</v>
      </c>
      <c r="AX80" s="56" t="e">
        <f>#REF!</f>
        <v>#REF!</v>
      </c>
      <c r="AY80" s="125" t="e">
        <f>#REF!</f>
        <v>#REF!</v>
      </c>
      <c r="AZ80" s="125" t="e">
        <f>#REF!</f>
        <v>#REF!</v>
      </c>
      <c r="BA80" s="126" t="e">
        <f>#REF!</f>
        <v>#REF!</v>
      </c>
      <c r="BB80" s="123" t="e">
        <f>#REF!</f>
        <v>#REF!</v>
      </c>
      <c r="BC80" s="56" t="e">
        <f>#REF!</f>
        <v>#REF!</v>
      </c>
      <c r="BD80" s="56" t="e">
        <f>#REF!</f>
        <v>#REF!</v>
      </c>
      <c r="BE80" s="61" t="e">
        <f>#REF!</f>
        <v>#REF!</v>
      </c>
    </row>
    <row r="81" spans="1:57" x14ac:dyDescent="0.25">
      <c r="A81" s="68"/>
      <c r="B81" s="69" t="e">
        <f>#REF!</f>
        <v>#REF!</v>
      </c>
      <c r="C81" s="69" t="e">
        <f>#REF!</f>
        <v>#REF!</v>
      </c>
      <c r="D81" s="69" t="e">
        <f>#REF!</f>
        <v>#REF!</v>
      </c>
      <c r="E81" s="70" t="e">
        <f>#REF!</f>
        <v>#REF!</v>
      </c>
      <c r="F81" s="69" t="e">
        <f>#REF!</f>
        <v>#REF!</v>
      </c>
      <c r="G81" s="69" t="e">
        <f>#REF!</f>
        <v>#REF!</v>
      </c>
      <c r="H81" s="69" t="e">
        <f>#REF!</f>
        <v>#REF!</v>
      </c>
      <c r="I81" s="70" t="e">
        <f>#REF!</f>
        <v>#REF!</v>
      </c>
      <c r="J81" s="69" t="e">
        <f>#REF!</f>
        <v>#REF!</v>
      </c>
      <c r="K81" s="69" t="e">
        <f>#REF!</f>
        <v>#REF!</v>
      </c>
      <c r="L81" s="69" t="e">
        <f>#REF!</f>
        <v>#REF!</v>
      </c>
      <c r="M81" s="70" t="e">
        <f>#REF!</f>
        <v>#REF!</v>
      </c>
      <c r="N81" s="69" t="e">
        <f>#REF!</f>
        <v>#REF!</v>
      </c>
      <c r="O81" s="69" t="e">
        <f>#REF!</f>
        <v>#REF!</v>
      </c>
      <c r="P81" s="69" t="e">
        <f>#REF!</f>
        <v>#REF!</v>
      </c>
      <c r="Q81" s="70" t="e">
        <f>#REF!</f>
        <v>#REF!</v>
      </c>
      <c r="R81" s="69" t="e">
        <f>#REF!</f>
        <v>#REF!</v>
      </c>
      <c r="S81" s="69" t="e">
        <f>#REF!</f>
        <v>#REF!</v>
      </c>
      <c r="T81" s="69" t="e">
        <f>#REF!</f>
        <v>#REF!</v>
      </c>
      <c r="U81" s="70" t="e">
        <f>#REF!</f>
        <v>#REF!</v>
      </c>
      <c r="V81" s="69" t="e">
        <f>#REF!</f>
        <v>#REF!</v>
      </c>
      <c r="W81" s="56" t="e">
        <f>#REF!</f>
        <v>#REF!</v>
      </c>
      <c r="X81" s="56" t="e">
        <f>#REF!</f>
        <v>#REF!</v>
      </c>
      <c r="Y81" s="57" t="e">
        <f>#REF!</f>
        <v>#REF!</v>
      </c>
      <c r="Z81" s="69" t="e">
        <f>#REF!</f>
        <v>#REF!</v>
      </c>
      <c r="AA81" s="69" t="e">
        <f>#REF!</f>
        <v>#REF!</v>
      </c>
      <c r="AB81" s="69" t="e">
        <f>#REF!</f>
        <v>#REF!</v>
      </c>
      <c r="AC81" s="70" t="e">
        <f>#REF!</f>
        <v>#REF!</v>
      </c>
      <c r="AD81" s="69" t="e">
        <f>#REF!</f>
        <v>#REF!</v>
      </c>
      <c r="AE81" s="69" t="e">
        <f>#REF!</f>
        <v>#REF!</v>
      </c>
      <c r="AF81" s="69" t="e">
        <f>#REF!</f>
        <v>#REF!</v>
      </c>
      <c r="AG81" s="70" t="e">
        <f>#REF!</f>
        <v>#REF!</v>
      </c>
      <c r="AH81" s="55" t="e">
        <f>#REF!</f>
        <v>#REF!</v>
      </c>
      <c r="AI81" s="55" t="e">
        <f>#REF!</f>
        <v>#REF!</v>
      </c>
      <c r="AJ81" s="55" t="e">
        <f>#REF!</f>
        <v>#REF!</v>
      </c>
      <c r="AK81" s="55" t="e">
        <f>#REF!</f>
        <v>#REF!</v>
      </c>
      <c r="AL81" s="69" t="e">
        <f>#REF!</f>
        <v>#REF!</v>
      </c>
      <c r="AM81" s="69" t="e">
        <f>#REF!</f>
        <v>#REF!</v>
      </c>
      <c r="AN81" s="69" t="e">
        <f>#REF!</f>
        <v>#REF!</v>
      </c>
      <c r="AO81" s="70" t="e">
        <f>#REF!</f>
        <v>#REF!</v>
      </c>
      <c r="AP81" s="69" t="e">
        <f>#REF!</f>
        <v>#REF!</v>
      </c>
      <c r="AQ81" s="69" t="e">
        <f>#REF!</f>
        <v>#REF!</v>
      </c>
      <c r="AR81" s="69" t="e">
        <f>#REF!</f>
        <v>#REF!</v>
      </c>
      <c r="AS81" s="70" t="e">
        <f>#REF!</f>
        <v>#REF!</v>
      </c>
      <c r="AT81" s="69">
        <f>Tabela13410[[#This Row],[Coluna79]]</f>
        <v>110</v>
      </c>
      <c r="AU81" s="69">
        <f>Tabela13410[[#This Row],[REALIZADO]]</f>
        <v>5</v>
      </c>
      <c r="AV81" s="69">
        <f>Tabela13410[[#This Row],[SALDO]]</f>
        <v>-105</v>
      </c>
      <c r="AW81" s="70">
        <f>Tabela13410[[#This Row],[%]]</f>
        <v>0</v>
      </c>
      <c r="AX81" s="69" t="e">
        <f>#REF!</f>
        <v>#REF!</v>
      </c>
      <c r="AY81" s="125" t="e">
        <f>#REF!</f>
        <v>#REF!</v>
      </c>
      <c r="AZ81" s="125" t="e">
        <f>#REF!</f>
        <v>#REF!</v>
      </c>
      <c r="BA81" s="126" t="e">
        <f>#REF!</f>
        <v>#REF!</v>
      </c>
      <c r="BB81" s="124" t="e">
        <f>#REF!</f>
        <v>#REF!</v>
      </c>
      <c r="BC81" s="69" t="e">
        <f>#REF!</f>
        <v>#REF!</v>
      </c>
      <c r="BD81" s="69" t="e">
        <f>#REF!</f>
        <v>#REF!</v>
      </c>
      <c r="BE81" s="49" t="e">
        <f>#REF!</f>
        <v>#REF!</v>
      </c>
    </row>
  </sheetData>
  <mergeCells count="14">
    <mergeCell ref="B5:E5"/>
    <mergeCell ref="F5:I5"/>
    <mergeCell ref="AT5:AW5"/>
    <mergeCell ref="BB5:BE5"/>
    <mergeCell ref="AL5:AO5"/>
    <mergeCell ref="AD5:AG5"/>
    <mergeCell ref="J5:M5"/>
    <mergeCell ref="N5:Q5"/>
    <mergeCell ref="R5:U5"/>
    <mergeCell ref="Z5:AC5"/>
    <mergeCell ref="AH5:AK5"/>
    <mergeCell ref="AP5:AS5"/>
    <mergeCell ref="V5:Y5"/>
    <mergeCell ref="AX5:BA5"/>
  </mergeCells>
  <phoneticPr fontId="9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80"/>
  <sheetViews>
    <sheetView topLeftCell="A43" workbookViewId="0">
      <selection activeCell="J7" sqref="J7:J80"/>
    </sheetView>
  </sheetViews>
  <sheetFormatPr defaultColWidth="9.140625" defaultRowHeight="15" x14ac:dyDescent="0.25"/>
  <cols>
    <col min="1" max="1" width="21.5703125" customWidth="1"/>
    <col min="2" max="2" width="11.42578125" style="73" customWidth="1"/>
    <col min="3" max="4" width="11.5703125" style="73" customWidth="1"/>
    <col min="5" max="15" width="12.7109375" style="73" customWidth="1"/>
    <col min="16" max="16384" width="9.140625" style="73"/>
  </cols>
  <sheetData>
    <row r="4" spans="1:15" ht="15" customHeight="1" x14ac:dyDescent="0.25"/>
    <row r="5" spans="1:15" ht="15" customHeight="1" x14ac:dyDescent="0.25"/>
    <row r="6" spans="1:15" ht="15" customHeight="1" x14ac:dyDescent="0.25">
      <c r="A6" s="71" t="s">
        <v>0</v>
      </c>
      <c r="B6" s="72" t="s">
        <v>86</v>
      </c>
      <c r="C6" s="72" t="s">
        <v>89</v>
      </c>
      <c r="D6" s="72" t="s">
        <v>88</v>
      </c>
      <c r="E6" s="72" t="s">
        <v>91</v>
      </c>
      <c r="F6" s="72" t="s">
        <v>90</v>
      </c>
      <c r="G6" s="72" t="s">
        <v>92</v>
      </c>
      <c r="H6" s="72" t="s">
        <v>111</v>
      </c>
      <c r="I6" s="72" t="s">
        <v>116</v>
      </c>
      <c r="J6" s="72" t="s">
        <v>87</v>
      </c>
      <c r="K6" s="72" t="s">
        <v>115</v>
      </c>
      <c r="L6" s="72" t="s">
        <v>112</v>
      </c>
      <c r="M6" s="72" t="s">
        <v>113</v>
      </c>
      <c r="N6" s="72" t="s">
        <v>135</v>
      </c>
      <c r="O6" s="72" t="s">
        <v>114</v>
      </c>
    </row>
    <row r="7" spans="1:15" x14ac:dyDescent="0.2">
      <c r="A7" s="54" t="s">
        <v>2</v>
      </c>
      <c r="B7" s="74" t="e">
        <f>#REF!</f>
        <v>#REF!</v>
      </c>
      <c r="C7" s="74" t="e">
        <f>#REF!</f>
        <v>#REF!</v>
      </c>
      <c r="D7" s="74" t="e">
        <f>#REF!</f>
        <v>#REF!</v>
      </c>
      <c r="E7" s="74" t="e">
        <f>#REF!</f>
        <v>#REF!</v>
      </c>
      <c r="F7" s="74" t="e">
        <f>#REF!</f>
        <v>#REF!</v>
      </c>
      <c r="G7" s="74" t="e">
        <f>#REF!</f>
        <v>#REF!</v>
      </c>
      <c r="H7" s="74" t="e">
        <f>#REF!</f>
        <v>#REF!</v>
      </c>
      <c r="I7" s="74" t="e">
        <f>#REF!</f>
        <v>#REF!</v>
      </c>
      <c r="J7" s="74" t="e">
        <f>AJUSTES!AJ7</f>
        <v>#REF!</v>
      </c>
      <c r="K7" s="74" t="e">
        <f>#REF!</f>
        <v>#REF!</v>
      </c>
      <c r="L7" s="74" t="e">
        <f>#REF!</f>
        <v>#REF!</v>
      </c>
      <c r="M7" s="74">
        <f>Tabela13410[[#This Row],[SALDO]]</f>
        <v>0</v>
      </c>
      <c r="N7" s="74" t="e">
        <f>#REF!</f>
        <v>#REF!</v>
      </c>
      <c r="O7" s="74" t="e">
        <f>#REF!</f>
        <v>#REF!</v>
      </c>
    </row>
    <row r="8" spans="1:15" x14ac:dyDescent="0.2">
      <c r="A8" s="59" t="s">
        <v>45</v>
      </c>
      <c r="B8" s="74" t="e">
        <f>#REF!</f>
        <v>#REF!</v>
      </c>
      <c r="C8" s="74" t="e">
        <f>#REF!</f>
        <v>#REF!</v>
      </c>
      <c r="D8" s="74" t="e">
        <f>#REF!</f>
        <v>#REF!</v>
      </c>
      <c r="E8" s="74" t="e">
        <f>#REF!</f>
        <v>#REF!</v>
      </c>
      <c r="F8" s="74" t="e">
        <f>#REF!</f>
        <v>#REF!</v>
      </c>
      <c r="G8" s="74" t="e">
        <f>#REF!</f>
        <v>#REF!</v>
      </c>
      <c r="H8" s="74" t="e">
        <f>#REF!</f>
        <v>#REF!</v>
      </c>
      <c r="I8" s="74" t="e">
        <f>#REF!</f>
        <v>#REF!</v>
      </c>
      <c r="J8" s="74" t="e">
        <f>AJUSTES!AJ8</f>
        <v>#REF!</v>
      </c>
      <c r="K8" s="74" t="e">
        <f>#REF!</f>
        <v>#REF!</v>
      </c>
      <c r="L8" s="74" t="e">
        <f>#REF!</f>
        <v>#REF!</v>
      </c>
      <c r="M8" s="74">
        <f>Tabela13410[[#This Row],[SALDO]]</f>
        <v>0</v>
      </c>
      <c r="N8" s="74" t="e">
        <f>#REF!</f>
        <v>#REF!</v>
      </c>
      <c r="O8" s="74" t="e">
        <f>#REF!</f>
        <v>#REF!</v>
      </c>
    </row>
    <row r="9" spans="1:15" x14ac:dyDescent="0.25">
      <c r="A9" s="62" t="s">
        <v>3</v>
      </c>
      <c r="B9" s="74" t="e">
        <f>#REF!</f>
        <v>#REF!</v>
      </c>
      <c r="C9" s="74" t="e">
        <f>#REF!</f>
        <v>#REF!</v>
      </c>
      <c r="D9" s="74" t="e">
        <f>#REF!</f>
        <v>#REF!</v>
      </c>
      <c r="E9" s="74" t="e">
        <f>#REF!</f>
        <v>#REF!</v>
      </c>
      <c r="F9" s="74" t="e">
        <f>#REF!</f>
        <v>#REF!</v>
      </c>
      <c r="G9" s="74" t="e">
        <f>#REF!</f>
        <v>#REF!</v>
      </c>
      <c r="H9" s="74" t="e">
        <f>#REF!</f>
        <v>#REF!</v>
      </c>
      <c r="I9" s="74" t="e">
        <f>#REF!</f>
        <v>#REF!</v>
      </c>
      <c r="J9" s="74" t="e">
        <f>AJUSTES!AJ9</f>
        <v>#REF!</v>
      </c>
      <c r="K9" s="74" t="e">
        <f>#REF!</f>
        <v>#REF!</v>
      </c>
      <c r="L9" s="74" t="e">
        <f>#REF!</f>
        <v>#REF!</v>
      </c>
      <c r="M9" s="74">
        <f>Tabela13410[[#This Row],[SALDO]]</f>
        <v>0</v>
      </c>
      <c r="N9" s="74" t="e">
        <f>#REF!</f>
        <v>#REF!</v>
      </c>
      <c r="O9" s="74" t="e">
        <f>#REF!</f>
        <v>#REF!</v>
      </c>
    </row>
    <row r="10" spans="1:15" x14ac:dyDescent="0.25">
      <c r="A10" s="62" t="s">
        <v>46</v>
      </c>
      <c r="B10" s="74" t="e">
        <f>#REF!</f>
        <v>#REF!</v>
      </c>
      <c r="C10" s="74" t="e">
        <f>#REF!</f>
        <v>#REF!</v>
      </c>
      <c r="D10" s="74" t="e">
        <f>#REF!</f>
        <v>#REF!</v>
      </c>
      <c r="E10" s="74" t="e">
        <f>#REF!</f>
        <v>#REF!</v>
      </c>
      <c r="F10" s="74" t="e">
        <f>#REF!</f>
        <v>#REF!</v>
      </c>
      <c r="G10" s="74" t="e">
        <f>#REF!</f>
        <v>#REF!</v>
      </c>
      <c r="H10" s="74" t="e">
        <f>#REF!</f>
        <v>#REF!</v>
      </c>
      <c r="I10" s="74" t="e">
        <f>#REF!</f>
        <v>#REF!</v>
      </c>
      <c r="J10" s="74" t="e">
        <f>AJUSTES!AJ10</f>
        <v>#REF!</v>
      </c>
      <c r="K10" s="74" t="e">
        <f>#REF!</f>
        <v>#REF!</v>
      </c>
      <c r="L10" s="74" t="e">
        <f>#REF!</f>
        <v>#REF!</v>
      </c>
      <c r="M10" s="74">
        <f>Tabela13410[[#This Row],[SALDO]]</f>
        <v>0</v>
      </c>
      <c r="N10" s="74" t="e">
        <f>#REF!</f>
        <v>#REF!</v>
      </c>
      <c r="O10" s="74" t="e">
        <f>#REF!</f>
        <v>#REF!</v>
      </c>
    </row>
    <row r="11" spans="1:15" x14ac:dyDescent="0.2">
      <c r="A11" s="59" t="s">
        <v>47</v>
      </c>
      <c r="B11" s="74" t="e">
        <f>#REF!</f>
        <v>#REF!</v>
      </c>
      <c r="C11" s="74" t="e">
        <f>#REF!</f>
        <v>#REF!</v>
      </c>
      <c r="D11" s="74" t="e">
        <f>#REF!</f>
        <v>#REF!</v>
      </c>
      <c r="E11" s="74" t="e">
        <f>#REF!</f>
        <v>#REF!</v>
      </c>
      <c r="F11" s="74" t="e">
        <f>#REF!</f>
        <v>#REF!</v>
      </c>
      <c r="G11" s="74" t="e">
        <f>#REF!</f>
        <v>#REF!</v>
      </c>
      <c r="H11" s="74" t="e">
        <f>#REF!</f>
        <v>#REF!</v>
      </c>
      <c r="I11" s="74" t="e">
        <f>#REF!</f>
        <v>#REF!</v>
      </c>
      <c r="J11" s="74" t="e">
        <f>AJUSTES!AJ11</f>
        <v>#REF!</v>
      </c>
      <c r="K11" s="74" t="e">
        <f>#REF!</f>
        <v>#REF!</v>
      </c>
      <c r="L11" s="74" t="e">
        <f>#REF!</f>
        <v>#REF!</v>
      </c>
      <c r="M11" s="74">
        <f>Tabela13410[[#This Row],[SALDO]]</f>
        <v>-6</v>
      </c>
      <c r="N11" s="74" t="e">
        <f>#REF!</f>
        <v>#REF!</v>
      </c>
      <c r="O11" s="74" t="e">
        <f>#REF!</f>
        <v>#REF!</v>
      </c>
    </row>
    <row r="12" spans="1:15" x14ac:dyDescent="0.2">
      <c r="A12" s="59" t="s">
        <v>71</v>
      </c>
      <c r="B12" s="74" t="e">
        <f>#REF!</f>
        <v>#REF!</v>
      </c>
      <c r="C12" s="74" t="e">
        <f>#REF!</f>
        <v>#REF!</v>
      </c>
      <c r="D12" s="74" t="e">
        <f>#REF!</f>
        <v>#REF!</v>
      </c>
      <c r="E12" s="74" t="e">
        <f>#REF!</f>
        <v>#REF!</v>
      </c>
      <c r="F12" s="74" t="e">
        <f>#REF!</f>
        <v>#REF!</v>
      </c>
      <c r="G12" s="74" t="e">
        <f>#REF!</f>
        <v>#REF!</v>
      </c>
      <c r="H12" s="74" t="e">
        <f>#REF!</f>
        <v>#REF!</v>
      </c>
      <c r="I12" s="74" t="e">
        <f>#REF!</f>
        <v>#REF!</v>
      </c>
      <c r="J12" s="74" t="e">
        <f>AJUSTES!AJ12</f>
        <v>#REF!</v>
      </c>
      <c r="K12" s="74" t="e">
        <f>#REF!</f>
        <v>#REF!</v>
      </c>
      <c r="L12" s="74" t="e">
        <f>#REF!</f>
        <v>#REF!</v>
      </c>
      <c r="M12" s="74">
        <f>Tabela13410[[#This Row],[SALDO]]</f>
        <v>0</v>
      </c>
      <c r="N12" s="74" t="e">
        <f>#REF!</f>
        <v>#REF!</v>
      </c>
      <c r="O12" s="74" t="e">
        <f>#REF!</f>
        <v>#REF!</v>
      </c>
    </row>
    <row r="13" spans="1:15" x14ac:dyDescent="0.25">
      <c r="A13" s="62" t="s">
        <v>48</v>
      </c>
      <c r="B13" s="74" t="e">
        <f>#REF!</f>
        <v>#REF!</v>
      </c>
      <c r="C13" s="74" t="e">
        <f>#REF!</f>
        <v>#REF!</v>
      </c>
      <c r="D13" s="74" t="e">
        <f>#REF!</f>
        <v>#REF!</v>
      </c>
      <c r="E13" s="74" t="e">
        <f>#REF!</f>
        <v>#REF!</v>
      </c>
      <c r="F13" s="74" t="e">
        <f>#REF!</f>
        <v>#REF!</v>
      </c>
      <c r="G13" s="74" t="e">
        <f>#REF!</f>
        <v>#REF!</v>
      </c>
      <c r="H13" s="74" t="e">
        <f>#REF!</f>
        <v>#REF!</v>
      </c>
      <c r="I13" s="74" t="e">
        <f>#REF!</f>
        <v>#REF!</v>
      </c>
      <c r="J13" s="74" t="e">
        <f>AJUSTES!AJ13</f>
        <v>#REF!</v>
      </c>
      <c r="K13" s="74" t="e">
        <f>#REF!</f>
        <v>#REF!</v>
      </c>
      <c r="L13" s="74" t="e">
        <f>#REF!</f>
        <v>#REF!</v>
      </c>
      <c r="M13" s="74">
        <f>Tabela13410[[#This Row],[SALDO]]</f>
        <v>0</v>
      </c>
      <c r="N13" s="74" t="e">
        <f>#REF!</f>
        <v>#REF!</v>
      </c>
      <c r="O13" s="74" t="e">
        <f>#REF!</f>
        <v>#REF!</v>
      </c>
    </row>
    <row r="14" spans="1:15" x14ac:dyDescent="0.2">
      <c r="A14" s="59" t="s">
        <v>4</v>
      </c>
      <c r="B14" s="74" t="e">
        <f>#REF!</f>
        <v>#REF!</v>
      </c>
      <c r="C14" s="74" t="e">
        <f>#REF!</f>
        <v>#REF!</v>
      </c>
      <c r="D14" s="74" t="e">
        <f>#REF!</f>
        <v>#REF!</v>
      </c>
      <c r="E14" s="74" t="e">
        <f>#REF!</f>
        <v>#REF!</v>
      </c>
      <c r="F14" s="74" t="e">
        <f>#REF!</f>
        <v>#REF!</v>
      </c>
      <c r="G14" s="74" t="e">
        <f>#REF!</f>
        <v>#REF!</v>
      </c>
      <c r="H14" s="74" t="e">
        <f>#REF!</f>
        <v>#REF!</v>
      </c>
      <c r="I14" s="74" t="e">
        <f>#REF!</f>
        <v>#REF!</v>
      </c>
      <c r="J14" s="74" t="e">
        <f>AJUSTES!AJ14</f>
        <v>#REF!</v>
      </c>
      <c r="K14" s="74" t="e">
        <f>#REF!</f>
        <v>#REF!</v>
      </c>
      <c r="L14" s="74" t="e">
        <f>#REF!</f>
        <v>#REF!</v>
      </c>
      <c r="M14" s="74">
        <f>Tabela13410[[#This Row],[SALDO]]</f>
        <v>-4</v>
      </c>
      <c r="N14" s="74" t="e">
        <f>#REF!</f>
        <v>#REF!</v>
      </c>
      <c r="O14" s="74" t="e">
        <f>#REF!</f>
        <v>#REF!</v>
      </c>
    </row>
    <row r="15" spans="1:15" x14ac:dyDescent="0.2">
      <c r="A15" s="59" t="s">
        <v>5</v>
      </c>
      <c r="B15" s="74" t="e">
        <f>#REF!</f>
        <v>#REF!</v>
      </c>
      <c r="C15" s="74" t="e">
        <f>#REF!</f>
        <v>#REF!</v>
      </c>
      <c r="D15" s="74" t="e">
        <f>#REF!</f>
        <v>#REF!</v>
      </c>
      <c r="E15" s="74" t="e">
        <f>#REF!</f>
        <v>#REF!</v>
      </c>
      <c r="F15" s="74" t="e">
        <f>#REF!</f>
        <v>#REF!</v>
      </c>
      <c r="G15" s="74" t="e">
        <f>#REF!</f>
        <v>#REF!</v>
      </c>
      <c r="H15" s="74" t="e">
        <f>#REF!</f>
        <v>#REF!</v>
      </c>
      <c r="I15" s="74" t="e">
        <f>#REF!</f>
        <v>#REF!</v>
      </c>
      <c r="J15" s="74" t="e">
        <f>AJUSTES!AJ15</f>
        <v>#REF!</v>
      </c>
      <c r="K15" s="74" t="e">
        <f>#REF!</f>
        <v>#REF!</v>
      </c>
      <c r="L15" s="74" t="e">
        <f>#REF!</f>
        <v>#REF!</v>
      </c>
      <c r="M15" s="74">
        <f>Tabela13410[[#This Row],[SALDO]]</f>
        <v>-3</v>
      </c>
      <c r="N15" s="74" t="e">
        <f>#REF!</f>
        <v>#REF!</v>
      </c>
      <c r="O15" s="74" t="e">
        <f>#REF!</f>
        <v>#REF!</v>
      </c>
    </row>
    <row r="16" spans="1:15" x14ac:dyDescent="0.2">
      <c r="A16" s="59" t="s">
        <v>6</v>
      </c>
      <c r="B16" s="74" t="e">
        <f>#REF!</f>
        <v>#REF!</v>
      </c>
      <c r="C16" s="74" t="e">
        <f>#REF!</f>
        <v>#REF!</v>
      </c>
      <c r="D16" s="74" t="e">
        <f>#REF!</f>
        <v>#REF!</v>
      </c>
      <c r="E16" s="74" t="e">
        <f>#REF!</f>
        <v>#REF!</v>
      </c>
      <c r="F16" s="74" t="e">
        <f>#REF!</f>
        <v>#REF!</v>
      </c>
      <c r="G16" s="74" t="e">
        <f>#REF!</f>
        <v>#REF!</v>
      </c>
      <c r="H16" s="74" t="e">
        <f>#REF!</f>
        <v>#REF!</v>
      </c>
      <c r="I16" s="74" t="e">
        <f>#REF!</f>
        <v>#REF!</v>
      </c>
      <c r="J16" s="74" t="e">
        <f>AJUSTES!AJ16</f>
        <v>#REF!</v>
      </c>
      <c r="K16" s="74" t="e">
        <f>#REF!</f>
        <v>#REF!</v>
      </c>
      <c r="L16" s="74" t="e">
        <f>#REF!</f>
        <v>#REF!</v>
      </c>
      <c r="M16" s="74">
        <f>Tabela13410[[#This Row],[SALDO]]</f>
        <v>0</v>
      </c>
      <c r="N16" s="74" t="e">
        <f>#REF!</f>
        <v>#REF!</v>
      </c>
      <c r="O16" s="74" t="e">
        <f>#REF!</f>
        <v>#REF!</v>
      </c>
    </row>
    <row r="17" spans="1:15" x14ac:dyDescent="0.2">
      <c r="A17" s="59" t="s">
        <v>7</v>
      </c>
      <c r="B17" s="74" t="e">
        <f>#REF!</f>
        <v>#REF!</v>
      </c>
      <c r="C17" s="74" t="e">
        <f>#REF!</f>
        <v>#REF!</v>
      </c>
      <c r="D17" s="74" t="e">
        <f>#REF!</f>
        <v>#REF!</v>
      </c>
      <c r="E17" s="74" t="e">
        <f>#REF!</f>
        <v>#REF!</v>
      </c>
      <c r="F17" s="74" t="e">
        <f>#REF!</f>
        <v>#REF!</v>
      </c>
      <c r="G17" s="74" t="e">
        <f>#REF!</f>
        <v>#REF!</v>
      </c>
      <c r="H17" s="74" t="e">
        <f>#REF!</f>
        <v>#REF!</v>
      </c>
      <c r="I17" s="74" t="e">
        <f>#REF!</f>
        <v>#REF!</v>
      </c>
      <c r="J17" s="74" t="e">
        <f>AJUSTES!AJ17</f>
        <v>#REF!</v>
      </c>
      <c r="K17" s="74" t="e">
        <f>#REF!</f>
        <v>#REF!</v>
      </c>
      <c r="L17" s="74" t="e">
        <f>#REF!</f>
        <v>#REF!</v>
      </c>
      <c r="M17" s="74">
        <f>Tabela13410[[#This Row],[SALDO]]</f>
        <v>0</v>
      </c>
      <c r="N17" s="74" t="e">
        <f>#REF!</f>
        <v>#REF!</v>
      </c>
      <c r="O17" s="74" t="e">
        <f>#REF!</f>
        <v>#REF!</v>
      </c>
    </row>
    <row r="18" spans="1:15" x14ac:dyDescent="0.2">
      <c r="A18" s="59" t="s">
        <v>8</v>
      </c>
      <c r="B18" s="74" t="e">
        <f>#REF!</f>
        <v>#REF!</v>
      </c>
      <c r="C18" s="74" t="e">
        <f>#REF!</f>
        <v>#REF!</v>
      </c>
      <c r="D18" s="74" t="e">
        <f>#REF!</f>
        <v>#REF!</v>
      </c>
      <c r="E18" s="74" t="e">
        <f>#REF!</f>
        <v>#REF!</v>
      </c>
      <c r="F18" s="74" t="e">
        <f>#REF!</f>
        <v>#REF!</v>
      </c>
      <c r="G18" s="74" t="e">
        <f>#REF!</f>
        <v>#REF!</v>
      </c>
      <c r="H18" s="74" t="e">
        <f>#REF!</f>
        <v>#REF!</v>
      </c>
      <c r="I18" s="74" t="e">
        <f>#REF!</f>
        <v>#REF!</v>
      </c>
      <c r="J18" s="74" t="e">
        <f>AJUSTES!AJ18</f>
        <v>#REF!</v>
      </c>
      <c r="K18" s="74" t="e">
        <f>#REF!</f>
        <v>#REF!</v>
      </c>
      <c r="L18" s="74" t="e">
        <f>#REF!</f>
        <v>#REF!</v>
      </c>
      <c r="M18" s="74">
        <f>Tabela13410[[#This Row],[SALDO]]</f>
        <v>0</v>
      </c>
      <c r="N18" s="74" t="e">
        <f>#REF!</f>
        <v>#REF!</v>
      </c>
      <c r="O18" s="74" t="e">
        <f>#REF!</f>
        <v>#REF!</v>
      </c>
    </row>
    <row r="19" spans="1:15" x14ac:dyDescent="0.2">
      <c r="A19" s="59" t="s">
        <v>9</v>
      </c>
      <c r="B19" s="74" t="e">
        <f>#REF!</f>
        <v>#REF!</v>
      </c>
      <c r="C19" s="74" t="e">
        <f>#REF!</f>
        <v>#REF!</v>
      </c>
      <c r="D19" s="74" t="e">
        <f>#REF!</f>
        <v>#REF!</v>
      </c>
      <c r="E19" s="74" t="e">
        <f>#REF!</f>
        <v>#REF!</v>
      </c>
      <c r="F19" s="74" t="e">
        <f>#REF!</f>
        <v>#REF!</v>
      </c>
      <c r="G19" s="74" t="e">
        <f>#REF!</f>
        <v>#REF!</v>
      </c>
      <c r="H19" s="74" t="e">
        <f>#REF!</f>
        <v>#REF!</v>
      </c>
      <c r="I19" s="74" t="e">
        <f>#REF!</f>
        <v>#REF!</v>
      </c>
      <c r="J19" s="74" t="e">
        <f>AJUSTES!AJ19</f>
        <v>#REF!</v>
      </c>
      <c r="K19" s="74" t="e">
        <f>#REF!</f>
        <v>#REF!</v>
      </c>
      <c r="L19" s="74" t="e">
        <f>#REF!</f>
        <v>#REF!</v>
      </c>
      <c r="M19" s="74">
        <f>Tabela13410[[#This Row],[SALDO]]</f>
        <v>0</v>
      </c>
      <c r="N19" s="74" t="e">
        <f>#REF!</f>
        <v>#REF!</v>
      </c>
      <c r="O19" s="74" t="e">
        <f>#REF!</f>
        <v>#REF!</v>
      </c>
    </row>
    <row r="20" spans="1:15" x14ac:dyDescent="0.2">
      <c r="A20" s="59" t="s">
        <v>10</v>
      </c>
      <c r="B20" s="74" t="e">
        <f>#REF!</f>
        <v>#REF!</v>
      </c>
      <c r="C20" s="74" t="e">
        <f>#REF!</f>
        <v>#REF!</v>
      </c>
      <c r="D20" s="74" t="e">
        <f>#REF!</f>
        <v>#REF!</v>
      </c>
      <c r="E20" s="74" t="e">
        <f>#REF!</f>
        <v>#REF!</v>
      </c>
      <c r="F20" s="74" t="e">
        <f>#REF!</f>
        <v>#REF!</v>
      </c>
      <c r="G20" s="74" t="e">
        <f>#REF!</f>
        <v>#REF!</v>
      </c>
      <c r="H20" s="74" t="e">
        <f>#REF!</f>
        <v>#REF!</v>
      </c>
      <c r="I20" s="74" t="e">
        <f>#REF!</f>
        <v>#REF!</v>
      </c>
      <c r="J20" s="74" t="e">
        <f>AJUSTES!AJ20</f>
        <v>#REF!</v>
      </c>
      <c r="K20" s="74" t="e">
        <f>#REF!</f>
        <v>#REF!</v>
      </c>
      <c r="L20" s="74" t="e">
        <f>#REF!</f>
        <v>#REF!</v>
      </c>
      <c r="M20" s="74">
        <f>Tabela13410[[#This Row],[SALDO]]</f>
        <v>0</v>
      </c>
      <c r="N20" s="74" t="e">
        <f>#REF!</f>
        <v>#REF!</v>
      </c>
      <c r="O20" s="74" t="e">
        <f>#REF!</f>
        <v>#REF!</v>
      </c>
    </row>
    <row r="21" spans="1:15" x14ac:dyDescent="0.2">
      <c r="A21" s="65" t="s">
        <v>49</v>
      </c>
      <c r="B21" s="74" t="e">
        <f>#REF!</f>
        <v>#REF!</v>
      </c>
      <c r="C21" s="74" t="e">
        <f>#REF!</f>
        <v>#REF!</v>
      </c>
      <c r="D21" s="74" t="e">
        <f>#REF!</f>
        <v>#REF!</v>
      </c>
      <c r="E21" s="74" t="e">
        <f>#REF!</f>
        <v>#REF!</v>
      </c>
      <c r="F21" s="74" t="e">
        <f>#REF!</f>
        <v>#REF!</v>
      </c>
      <c r="G21" s="74" t="e">
        <f>#REF!</f>
        <v>#REF!</v>
      </c>
      <c r="H21" s="74" t="e">
        <f>#REF!</f>
        <v>#REF!</v>
      </c>
      <c r="I21" s="74" t="e">
        <f>#REF!</f>
        <v>#REF!</v>
      </c>
      <c r="J21" s="74" t="e">
        <f>AJUSTES!AJ21</f>
        <v>#REF!</v>
      </c>
      <c r="K21" s="74" t="e">
        <f>#REF!</f>
        <v>#REF!</v>
      </c>
      <c r="L21" s="74" t="e">
        <f>#REF!</f>
        <v>#REF!</v>
      </c>
      <c r="M21" s="74">
        <f>Tabela13410[[#This Row],[SALDO]]</f>
        <v>-4</v>
      </c>
      <c r="N21" s="74" t="e">
        <f>#REF!</f>
        <v>#REF!</v>
      </c>
      <c r="O21" s="74" t="e">
        <f>#REF!</f>
        <v>#REF!</v>
      </c>
    </row>
    <row r="22" spans="1:15" x14ac:dyDescent="0.25">
      <c r="A22" s="62" t="s">
        <v>82</v>
      </c>
      <c r="B22" s="74" t="e">
        <f>#REF!</f>
        <v>#REF!</v>
      </c>
      <c r="C22" s="74" t="e">
        <f>#REF!</f>
        <v>#REF!</v>
      </c>
      <c r="D22" s="74" t="e">
        <f>#REF!</f>
        <v>#REF!</v>
      </c>
      <c r="E22" s="74" t="e">
        <f>#REF!</f>
        <v>#REF!</v>
      </c>
      <c r="F22" s="74" t="e">
        <f>#REF!</f>
        <v>#REF!</v>
      </c>
      <c r="G22" s="74" t="e">
        <f>#REF!</f>
        <v>#REF!</v>
      </c>
      <c r="H22" s="74" t="e">
        <f>#REF!</f>
        <v>#REF!</v>
      </c>
      <c r="I22" s="74" t="e">
        <f>#REF!</f>
        <v>#REF!</v>
      </c>
      <c r="J22" s="74" t="e">
        <f>AJUSTES!AJ22</f>
        <v>#REF!</v>
      </c>
      <c r="K22" s="74" t="e">
        <f>#REF!</f>
        <v>#REF!</v>
      </c>
      <c r="L22" s="74" t="e">
        <f>#REF!</f>
        <v>#REF!</v>
      </c>
      <c r="M22" s="74">
        <f>Tabela13410[[#This Row],[SALDO]]</f>
        <v>-5</v>
      </c>
      <c r="N22" s="74" t="e">
        <f>#REF!</f>
        <v>#REF!</v>
      </c>
      <c r="O22" s="74" t="e">
        <f>#REF!</f>
        <v>#REF!</v>
      </c>
    </row>
    <row r="23" spans="1:15" x14ac:dyDescent="0.2">
      <c r="A23" s="66" t="s">
        <v>50</v>
      </c>
      <c r="B23" s="74" t="e">
        <f>#REF!</f>
        <v>#REF!</v>
      </c>
      <c r="C23" s="74" t="e">
        <f>#REF!</f>
        <v>#REF!</v>
      </c>
      <c r="D23" s="74" t="e">
        <f>#REF!</f>
        <v>#REF!</v>
      </c>
      <c r="E23" s="74" t="e">
        <f>#REF!</f>
        <v>#REF!</v>
      </c>
      <c r="F23" s="74" t="e">
        <f>#REF!</f>
        <v>#REF!</v>
      </c>
      <c r="G23" s="74" t="e">
        <f>#REF!</f>
        <v>#REF!</v>
      </c>
      <c r="H23" s="74" t="e">
        <f>#REF!</f>
        <v>#REF!</v>
      </c>
      <c r="I23" s="74" t="e">
        <f>#REF!</f>
        <v>#REF!</v>
      </c>
      <c r="J23" s="74" t="e">
        <f>AJUSTES!AJ23</f>
        <v>#REF!</v>
      </c>
      <c r="K23" s="74" t="e">
        <f>#REF!</f>
        <v>#REF!</v>
      </c>
      <c r="L23" s="74" t="e">
        <f>#REF!</f>
        <v>#REF!</v>
      </c>
      <c r="M23" s="74">
        <f>Tabela13410[[#This Row],[SALDO]]</f>
        <v>0</v>
      </c>
      <c r="N23" s="74" t="e">
        <f>#REF!</f>
        <v>#REF!</v>
      </c>
      <c r="O23" s="74" t="e">
        <f>#REF!</f>
        <v>#REF!</v>
      </c>
    </row>
    <row r="24" spans="1:15" x14ac:dyDescent="0.2">
      <c r="A24" s="59" t="s">
        <v>51</v>
      </c>
      <c r="B24" s="74" t="e">
        <f>#REF!</f>
        <v>#REF!</v>
      </c>
      <c r="C24" s="74" t="e">
        <f>#REF!</f>
        <v>#REF!</v>
      </c>
      <c r="D24" s="74" t="e">
        <f>#REF!</f>
        <v>#REF!</v>
      </c>
      <c r="E24" s="74" t="e">
        <f>#REF!</f>
        <v>#REF!</v>
      </c>
      <c r="F24" s="74" t="e">
        <f>#REF!</f>
        <v>#REF!</v>
      </c>
      <c r="G24" s="74" t="e">
        <f>#REF!</f>
        <v>#REF!</v>
      </c>
      <c r="H24" s="74" t="e">
        <f>#REF!</f>
        <v>#REF!</v>
      </c>
      <c r="I24" s="74" t="e">
        <f>#REF!</f>
        <v>#REF!</v>
      </c>
      <c r="J24" s="74" t="e">
        <f>AJUSTES!AJ24</f>
        <v>#REF!</v>
      </c>
      <c r="K24" s="74" t="e">
        <f>#REF!</f>
        <v>#REF!</v>
      </c>
      <c r="L24" s="74" t="e">
        <f>#REF!</f>
        <v>#REF!</v>
      </c>
      <c r="M24" s="74">
        <f>Tabela13410[[#This Row],[SALDO]]</f>
        <v>0</v>
      </c>
      <c r="N24" s="74" t="e">
        <f>#REF!</f>
        <v>#REF!</v>
      </c>
      <c r="O24" s="74" t="e">
        <f>#REF!</f>
        <v>#REF!</v>
      </c>
    </row>
    <row r="25" spans="1:15" x14ac:dyDescent="0.25">
      <c r="A25" s="62" t="s">
        <v>11</v>
      </c>
      <c r="B25" s="74" t="e">
        <f>#REF!</f>
        <v>#REF!</v>
      </c>
      <c r="C25" s="74" t="e">
        <f>#REF!</f>
        <v>#REF!</v>
      </c>
      <c r="D25" s="74" t="e">
        <f>#REF!</f>
        <v>#REF!</v>
      </c>
      <c r="E25" s="74" t="e">
        <f>#REF!</f>
        <v>#REF!</v>
      </c>
      <c r="F25" s="74" t="e">
        <f>#REF!</f>
        <v>#REF!</v>
      </c>
      <c r="G25" s="74" t="e">
        <f>#REF!</f>
        <v>#REF!</v>
      </c>
      <c r="H25" s="74" t="e">
        <f>#REF!</f>
        <v>#REF!</v>
      </c>
      <c r="I25" s="74" t="e">
        <f>#REF!</f>
        <v>#REF!</v>
      </c>
      <c r="J25" s="74" t="e">
        <f>AJUSTES!AJ25</f>
        <v>#REF!</v>
      </c>
      <c r="K25" s="74" t="e">
        <f>#REF!</f>
        <v>#REF!</v>
      </c>
      <c r="L25" s="74" t="e">
        <f>#REF!</f>
        <v>#REF!</v>
      </c>
      <c r="M25" s="74">
        <f>Tabela13410[[#This Row],[SALDO]]</f>
        <v>0</v>
      </c>
      <c r="N25" s="74" t="e">
        <f>#REF!</f>
        <v>#REF!</v>
      </c>
      <c r="O25" s="74" t="e">
        <f>#REF!</f>
        <v>#REF!</v>
      </c>
    </row>
    <row r="26" spans="1:15" x14ac:dyDescent="0.2">
      <c r="A26" s="59" t="s">
        <v>12</v>
      </c>
      <c r="B26" s="74" t="e">
        <f>#REF!</f>
        <v>#REF!</v>
      </c>
      <c r="C26" s="74" t="e">
        <f>#REF!</f>
        <v>#REF!</v>
      </c>
      <c r="D26" s="74" t="e">
        <f>#REF!</f>
        <v>#REF!</v>
      </c>
      <c r="E26" s="74" t="e">
        <f>#REF!</f>
        <v>#REF!</v>
      </c>
      <c r="F26" s="74" t="e">
        <f>#REF!</f>
        <v>#REF!</v>
      </c>
      <c r="G26" s="74" t="e">
        <f>#REF!</f>
        <v>#REF!</v>
      </c>
      <c r="H26" s="74" t="e">
        <f>#REF!</f>
        <v>#REF!</v>
      </c>
      <c r="I26" s="74" t="e">
        <f>#REF!</f>
        <v>#REF!</v>
      </c>
      <c r="J26" s="74" t="e">
        <f>AJUSTES!AJ26</f>
        <v>#REF!</v>
      </c>
      <c r="K26" s="74" t="e">
        <f>#REF!</f>
        <v>#REF!</v>
      </c>
      <c r="L26" s="74" t="e">
        <f>#REF!</f>
        <v>#REF!</v>
      </c>
      <c r="M26" s="74">
        <f>Tabela13410[[#This Row],[SALDO]]</f>
        <v>0</v>
      </c>
      <c r="N26" s="74" t="e">
        <f>#REF!</f>
        <v>#REF!</v>
      </c>
      <c r="O26" s="74" t="e">
        <f>#REF!</f>
        <v>#REF!</v>
      </c>
    </row>
    <row r="27" spans="1:15" x14ac:dyDescent="0.25">
      <c r="A27" s="62" t="s">
        <v>52</v>
      </c>
      <c r="B27" s="74" t="e">
        <f>#REF!</f>
        <v>#REF!</v>
      </c>
      <c r="C27" s="74" t="e">
        <f>#REF!</f>
        <v>#REF!</v>
      </c>
      <c r="D27" s="74" t="e">
        <f>#REF!</f>
        <v>#REF!</v>
      </c>
      <c r="E27" s="74" t="e">
        <f>#REF!</f>
        <v>#REF!</v>
      </c>
      <c r="F27" s="74" t="e">
        <f>#REF!</f>
        <v>#REF!</v>
      </c>
      <c r="G27" s="74" t="e">
        <f>#REF!</f>
        <v>#REF!</v>
      </c>
      <c r="H27" s="74" t="e">
        <f>#REF!</f>
        <v>#REF!</v>
      </c>
      <c r="I27" s="74" t="e">
        <f>#REF!</f>
        <v>#REF!</v>
      </c>
      <c r="J27" s="74" t="e">
        <f>AJUSTES!AJ27</f>
        <v>#REF!</v>
      </c>
      <c r="K27" s="74" t="e">
        <f>#REF!</f>
        <v>#REF!</v>
      </c>
      <c r="L27" s="74" t="e">
        <f>#REF!</f>
        <v>#REF!</v>
      </c>
      <c r="M27" s="74">
        <f>Tabela13410[[#This Row],[SALDO]]</f>
        <v>-4</v>
      </c>
      <c r="N27" s="74" t="e">
        <f>#REF!</f>
        <v>#REF!</v>
      </c>
      <c r="O27" s="74" t="e">
        <f>#REF!</f>
        <v>#REF!</v>
      </c>
    </row>
    <row r="28" spans="1:15" x14ac:dyDescent="0.25">
      <c r="A28" s="62" t="s">
        <v>13</v>
      </c>
      <c r="B28" s="74" t="e">
        <f>#REF!</f>
        <v>#REF!</v>
      </c>
      <c r="C28" s="74" t="e">
        <f>#REF!</f>
        <v>#REF!</v>
      </c>
      <c r="D28" s="74" t="e">
        <f>#REF!</f>
        <v>#REF!</v>
      </c>
      <c r="E28" s="74" t="e">
        <f>#REF!</f>
        <v>#REF!</v>
      </c>
      <c r="F28" s="74" t="e">
        <f>#REF!</f>
        <v>#REF!</v>
      </c>
      <c r="G28" s="74" t="e">
        <f>#REF!</f>
        <v>#REF!</v>
      </c>
      <c r="H28" s="74" t="e">
        <f>#REF!</f>
        <v>#REF!</v>
      </c>
      <c r="I28" s="74" t="e">
        <f>#REF!</f>
        <v>#REF!</v>
      </c>
      <c r="J28" s="74" t="e">
        <f>AJUSTES!AJ28</f>
        <v>#REF!</v>
      </c>
      <c r="K28" s="74" t="e">
        <f>#REF!</f>
        <v>#REF!</v>
      </c>
      <c r="L28" s="74" t="e">
        <f>#REF!</f>
        <v>#REF!</v>
      </c>
      <c r="M28" s="74">
        <f>Tabela13410[[#This Row],[SALDO]]</f>
        <v>0</v>
      </c>
      <c r="N28" s="74" t="e">
        <f>#REF!</f>
        <v>#REF!</v>
      </c>
      <c r="O28" s="74" t="e">
        <f>#REF!</f>
        <v>#REF!</v>
      </c>
    </row>
    <row r="29" spans="1:15" x14ac:dyDescent="0.2">
      <c r="A29" s="59" t="s">
        <v>72</v>
      </c>
      <c r="B29" s="74" t="e">
        <f>#REF!</f>
        <v>#REF!</v>
      </c>
      <c r="C29" s="74" t="e">
        <f>#REF!</f>
        <v>#REF!</v>
      </c>
      <c r="D29" s="74" t="e">
        <f>#REF!</f>
        <v>#REF!</v>
      </c>
      <c r="E29" s="74" t="e">
        <f>#REF!</f>
        <v>#REF!</v>
      </c>
      <c r="F29" s="74" t="e">
        <f>#REF!</f>
        <v>#REF!</v>
      </c>
      <c r="G29" s="74" t="e">
        <f>#REF!</f>
        <v>#REF!</v>
      </c>
      <c r="H29" s="74" t="e">
        <f>#REF!</f>
        <v>#REF!</v>
      </c>
      <c r="I29" s="74" t="e">
        <f>#REF!</f>
        <v>#REF!</v>
      </c>
      <c r="J29" s="74" t="e">
        <f>AJUSTES!AJ29</f>
        <v>#REF!</v>
      </c>
      <c r="K29" s="74" t="e">
        <f>#REF!</f>
        <v>#REF!</v>
      </c>
      <c r="L29" s="74" t="e">
        <f>#REF!</f>
        <v>#REF!</v>
      </c>
      <c r="M29" s="74">
        <f>Tabela13410[[#This Row],[SALDO]]</f>
        <v>0</v>
      </c>
      <c r="N29" s="74" t="e">
        <f>#REF!</f>
        <v>#REF!</v>
      </c>
      <c r="O29" s="74" t="e">
        <f>#REF!</f>
        <v>#REF!</v>
      </c>
    </row>
    <row r="30" spans="1:15" x14ac:dyDescent="0.25">
      <c r="A30" s="62" t="s">
        <v>14</v>
      </c>
      <c r="B30" s="74" t="e">
        <f>#REF!</f>
        <v>#REF!</v>
      </c>
      <c r="C30" s="74" t="e">
        <f>#REF!</f>
        <v>#REF!</v>
      </c>
      <c r="D30" s="74" t="e">
        <f>#REF!</f>
        <v>#REF!</v>
      </c>
      <c r="E30" s="74" t="e">
        <f>#REF!</f>
        <v>#REF!</v>
      </c>
      <c r="F30" s="74" t="e">
        <f>#REF!</f>
        <v>#REF!</v>
      </c>
      <c r="G30" s="74" t="e">
        <f>#REF!</f>
        <v>#REF!</v>
      </c>
      <c r="H30" s="74" t="e">
        <f>#REF!</f>
        <v>#REF!</v>
      </c>
      <c r="I30" s="74" t="e">
        <f>#REF!</f>
        <v>#REF!</v>
      </c>
      <c r="J30" s="74" t="e">
        <f>AJUSTES!AJ30</f>
        <v>#REF!</v>
      </c>
      <c r="K30" s="74" t="e">
        <f>#REF!</f>
        <v>#REF!</v>
      </c>
      <c r="L30" s="74" t="e">
        <f>#REF!</f>
        <v>#REF!</v>
      </c>
      <c r="M30" s="74">
        <f>Tabela13410[[#This Row],[SALDO]]</f>
        <v>-5</v>
      </c>
      <c r="N30" s="74" t="e">
        <f>#REF!</f>
        <v>#REF!</v>
      </c>
      <c r="O30" s="74" t="e">
        <f>#REF!</f>
        <v>#REF!</v>
      </c>
    </row>
    <row r="31" spans="1:15" x14ac:dyDescent="0.2">
      <c r="A31" s="59" t="s">
        <v>15</v>
      </c>
      <c r="B31" s="74" t="e">
        <f>#REF!</f>
        <v>#REF!</v>
      </c>
      <c r="C31" s="74" t="e">
        <f>#REF!</f>
        <v>#REF!</v>
      </c>
      <c r="D31" s="74" t="e">
        <f>#REF!</f>
        <v>#REF!</v>
      </c>
      <c r="E31" s="74" t="e">
        <f>#REF!</f>
        <v>#REF!</v>
      </c>
      <c r="F31" s="74" t="e">
        <f>#REF!</f>
        <v>#REF!</v>
      </c>
      <c r="G31" s="74" t="e">
        <f>#REF!</f>
        <v>#REF!</v>
      </c>
      <c r="H31" s="74" t="e">
        <f>#REF!</f>
        <v>#REF!</v>
      </c>
      <c r="I31" s="74" t="e">
        <f>#REF!</f>
        <v>#REF!</v>
      </c>
      <c r="J31" s="74" t="e">
        <f>AJUSTES!AJ31</f>
        <v>#REF!</v>
      </c>
      <c r="K31" s="74" t="e">
        <f>#REF!</f>
        <v>#REF!</v>
      </c>
      <c r="L31" s="74" t="e">
        <f>#REF!</f>
        <v>#REF!</v>
      </c>
      <c r="M31" s="74">
        <f>Tabela13410[[#This Row],[SALDO]]</f>
        <v>-4</v>
      </c>
      <c r="N31" s="74" t="e">
        <f>#REF!</f>
        <v>#REF!</v>
      </c>
      <c r="O31" s="74" t="e">
        <f>#REF!</f>
        <v>#REF!</v>
      </c>
    </row>
    <row r="32" spans="1:15" x14ac:dyDescent="0.2">
      <c r="A32" s="59" t="s">
        <v>16</v>
      </c>
      <c r="B32" s="74" t="e">
        <f>#REF!</f>
        <v>#REF!</v>
      </c>
      <c r="C32" s="74" t="e">
        <f>#REF!</f>
        <v>#REF!</v>
      </c>
      <c r="D32" s="74" t="e">
        <f>#REF!</f>
        <v>#REF!</v>
      </c>
      <c r="E32" s="74" t="e">
        <f>#REF!</f>
        <v>#REF!</v>
      </c>
      <c r="F32" s="74" t="e">
        <f>#REF!</f>
        <v>#REF!</v>
      </c>
      <c r="G32" s="74" t="e">
        <f>#REF!</f>
        <v>#REF!</v>
      </c>
      <c r="H32" s="74" t="e">
        <f>#REF!</f>
        <v>#REF!</v>
      </c>
      <c r="I32" s="74" t="e">
        <f>#REF!</f>
        <v>#REF!</v>
      </c>
      <c r="J32" s="74" t="e">
        <f>AJUSTES!AJ32</f>
        <v>#REF!</v>
      </c>
      <c r="K32" s="74" t="e">
        <f>#REF!</f>
        <v>#REF!</v>
      </c>
      <c r="L32" s="74" t="e">
        <f>#REF!</f>
        <v>#REF!</v>
      </c>
      <c r="M32" s="74">
        <f>Tabela13410[[#This Row],[SALDO]]</f>
        <v>0</v>
      </c>
      <c r="N32" s="74" t="e">
        <f>#REF!</f>
        <v>#REF!</v>
      </c>
      <c r="O32" s="74" t="e">
        <f>#REF!</f>
        <v>#REF!</v>
      </c>
    </row>
    <row r="33" spans="1:15" x14ac:dyDescent="0.25">
      <c r="A33" s="62" t="s">
        <v>17</v>
      </c>
      <c r="B33" s="74" t="e">
        <f>#REF!</f>
        <v>#REF!</v>
      </c>
      <c r="C33" s="74" t="e">
        <f>#REF!</f>
        <v>#REF!</v>
      </c>
      <c r="D33" s="74" t="e">
        <f>#REF!</f>
        <v>#REF!</v>
      </c>
      <c r="E33" s="74" t="e">
        <f>#REF!</f>
        <v>#REF!</v>
      </c>
      <c r="F33" s="74" t="e">
        <f>#REF!</f>
        <v>#REF!</v>
      </c>
      <c r="G33" s="74" t="e">
        <f>#REF!</f>
        <v>#REF!</v>
      </c>
      <c r="H33" s="74" t="e">
        <f>#REF!</f>
        <v>#REF!</v>
      </c>
      <c r="I33" s="74" t="e">
        <f>#REF!</f>
        <v>#REF!</v>
      </c>
      <c r="J33" s="74" t="e">
        <f>AJUSTES!AJ33</f>
        <v>#REF!</v>
      </c>
      <c r="K33" s="74" t="e">
        <f>#REF!</f>
        <v>#REF!</v>
      </c>
      <c r="L33" s="74" t="e">
        <f>#REF!</f>
        <v>#REF!</v>
      </c>
      <c r="M33" s="74">
        <f>Tabela13410[[#This Row],[SALDO]]</f>
        <v>0</v>
      </c>
      <c r="N33" s="74" t="e">
        <f>#REF!</f>
        <v>#REF!</v>
      </c>
      <c r="O33" s="74" t="e">
        <f>#REF!</f>
        <v>#REF!</v>
      </c>
    </row>
    <row r="34" spans="1:15" x14ac:dyDescent="0.25">
      <c r="A34" s="62" t="s">
        <v>53</v>
      </c>
      <c r="B34" s="74" t="e">
        <f>#REF!</f>
        <v>#REF!</v>
      </c>
      <c r="C34" s="74" t="e">
        <f>#REF!</f>
        <v>#REF!</v>
      </c>
      <c r="D34" s="74" t="e">
        <f>#REF!</f>
        <v>#REF!</v>
      </c>
      <c r="E34" s="74" t="e">
        <f>#REF!</f>
        <v>#REF!</v>
      </c>
      <c r="F34" s="74" t="e">
        <f>#REF!</f>
        <v>#REF!</v>
      </c>
      <c r="G34" s="74" t="e">
        <f>#REF!</f>
        <v>#REF!</v>
      </c>
      <c r="H34" s="74" t="e">
        <f>#REF!</f>
        <v>#REF!</v>
      </c>
      <c r="I34" s="74" t="e">
        <f>#REF!</f>
        <v>#REF!</v>
      </c>
      <c r="J34" s="74" t="e">
        <f>AJUSTES!AJ34</f>
        <v>#REF!</v>
      </c>
      <c r="K34" s="74" t="e">
        <f>#REF!</f>
        <v>#REF!</v>
      </c>
      <c r="L34" s="74" t="e">
        <f>#REF!</f>
        <v>#REF!</v>
      </c>
      <c r="M34" s="74">
        <f>Tabela13410[[#This Row],[SALDO]]</f>
        <v>-3</v>
      </c>
      <c r="N34" s="74" t="e">
        <f>#REF!</f>
        <v>#REF!</v>
      </c>
      <c r="O34" s="74" t="e">
        <f>#REF!</f>
        <v>#REF!</v>
      </c>
    </row>
    <row r="35" spans="1:15" x14ac:dyDescent="0.2">
      <c r="A35" s="59" t="s">
        <v>18</v>
      </c>
      <c r="B35" s="74" t="e">
        <f>#REF!</f>
        <v>#REF!</v>
      </c>
      <c r="C35" s="74" t="e">
        <f>#REF!</f>
        <v>#REF!</v>
      </c>
      <c r="D35" s="74" t="e">
        <f>#REF!</f>
        <v>#REF!</v>
      </c>
      <c r="E35" s="74" t="e">
        <f>#REF!</f>
        <v>#REF!</v>
      </c>
      <c r="F35" s="74" t="e">
        <f>#REF!</f>
        <v>#REF!</v>
      </c>
      <c r="G35" s="74" t="e">
        <f>#REF!</f>
        <v>#REF!</v>
      </c>
      <c r="H35" s="74" t="e">
        <f>#REF!</f>
        <v>#REF!</v>
      </c>
      <c r="I35" s="74" t="e">
        <f>#REF!</f>
        <v>#REF!</v>
      </c>
      <c r="J35" s="74" t="e">
        <f>AJUSTES!AJ35</f>
        <v>#REF!</v>
      </c>
      <c r="K35" s="74" t="e">
        <f>#REF!</f>
        <v>#REF!</v>
      </c>
      <c r="L35" s="74" t="e">
        <f>#REF!</f>
        <v>#REF!</v>
      </c>
      <c r="M35" s="74">
        <f>Tabela13410[[#This Row],[SALDO]]</f>
        <v>0</v>
      </c>
      <c r="N35" s="74" t="e">
        <f>#REF!</f>
        <v>#REF!</v>
      </c>
      <c r="O35" s="74" t="e">
        <f>#REF!</f>
        <v>#REF!</v>
      </c>
    </row>
    <row r="36" spans="1:15" x14ac:dyDescent="0.2">
      <c r="A36" s="59" t="s">
        <v>54</v>
      </c>
      <c r="B36" s="74" t="e">
        <f>#REF!</f>
        <v>#REF!</v>
      </c>
      <c r="C36" s="74" t="e">
        <f>#REF!</f>
        <v>#REF!</v>
      </c>
      <c r="D36" s="74" t="e">
        <f>#REF!</f>
        <v>#REF!</v>
      </c>
      <c r="E36" s="74" t="e">
        <f>#REF!</f>
        <v>#REF!</v>
      </c>
      <c r="F36" s="74" t="e">
        <f>#REF!</f>
        <v>#REF!</v>
      </c>
      <c r="G36" s="74" t="e">
        <f>#REF!</f>
        <v>#REF!</v>
      </c>
      <c r="H36" s="74" t="e">
        <f>#REF!</f>
        <v>#REF!</v>
      </c>
      <c r="I36" s="74" t="e">
        <f>#REF!</f>
        <v>#REF!</v>
      </c>
      <c r="J36" s="74" t="e">
        <f>AJUSTES!AJ36</f>
        <v>#REF!</v>
      </c>
      <c r="K36" s="74" t="e">
        <f>#REF!</f>
        <v>#REF!</v>
      </c>
      <c r="L36" s="74" t="e">
        <f>#REF!</f>
        <v>#REF!</v>
      </c>
      <c r="M36" s="74">
        <f>Tabela13410[[#This Row],[SALDO]]</f>
        <v>-4</v>
      </c>
      <c r="N36" s="74" t="e">
        <f>#REF!</f>
        <v>#REF!</v>
      </c>
      <c r="O36" s="74" t="e">
        <f>#REF!</f>
        <v>#REF!</v>
      </c>
    </row>
    <row r="37" spans="1:15" x14ac:dyDescent="0.25">
      <c r="A37" s="62" t="s">
        <v>55</v>
      </c>
      <c r="B37" s="74" t="e">
        <f>#REF!</f>
        <v>#REF!</v>
      </c>
      <c r="C37" s="74" t="e">
        <f>#REF!</f>
        <v>#REF!</v>
      </c>
      <c r="D37" s="74" t="e">
        <f>#REF!</f>
        <v>#REF!</v>
      </c>
      <c r="E37" s="74" t="e">
        <f>#REF!</f>
        <v>#REF!</v>
      </c>
      <c r="F37" s="74" t="e">
        <f>#REF!</f>
        <v>#REF!</v>
      </c>
      <c r="G37" s="74" t="e">
        <f>#REF!</f>
        <v>#REF!</v>
      </c>
      <c r="H37" s="74" t="e">
        <f>#REF!</f>
        <v>#REF!</v>
      </c>
      <c r="I37" s="74" t="e">
        <f>#REF!</f>
        <v>#REF!</v>
      </c>
      <c r="J37" s="74" t="e">
        <f>AJUSTES!AJ37</f>
        <v>#REF!</v>
      </c>
      <c r="K37" s="74" t="e">
        <f>#REF!</f>
        <v>#REF!</v>
      </c>
      <c r="L37" s="74" t="e">
        <f>#REF!</f>
        <v>#REF!</v>
      </c>
      <c r="M37" s="74">
        <f>Tabela13410[[#This Row],[SALDO]]</f>
        <v>-6</v>
      </c>
      <c r="N37" s="74" t="e">
        <f>#REF!</f>
        <v>#REF!</v>
      </c>
      <c r="O37" s="74" t="e">
        <f>#REF!</f>
        <v>#REF!</v>
      </c>
    </row>
    <row r="38" spans="1:15" x14ac:dyDescent="0.2">
      <c r="A38" s="59" t="s">
        <v>73</v>
      </c>
      <c r="B38" s="74" t="e">
        <f>#REF!</f>
        <v>#REF!</v>
      </c>
      <c r="C38" s="74" t="e">
        <f>#REF!</f>
        <v>#REF!</v>
      </c>
      <c r="D38" s="74" t="e">
        <f>#REF!</f>
        <v>#REF!</v>
      </c>
      <c r="E38" s="74" t="e">
        <f>#REF!</f>
        <v>#REF!</v>
      </c>
      <c r="F38" s="74" t="e">
        <f>#REF!</f>
        <v>#REF!</v>
      </c>
      <c r="G38" s="74" t="e">
        <f>#REF!</f>
        <v>#REF!</v>
      </c>
      <c r="H38" s="74" t="e">
        <f>#REF!</f>
        <v>#REF!</v>
      </c>
      <c r="I38" s="74" t="e">
        <f>#REF!</f>
        <v>#REF!</v>
      </c>
      <c r="J38" s="74" t="e">
        <f>AJUSTES!AJ38</f>
        <v>#REF!</v>
      </c>
      <c r="K38" s="74" t="e">
        <f>#REF!</f>
        <v>#REF!</v>
      </c>
      <c r="L38" s="74" t="e">
        <f>#REF!</f>
        <v>#REF!</v>
      </c>
      <c r="M38" s="74">
        <f>Tabela13410[[#This Row],[SALDO]]</f>
        <v>0</v>
      </c>
      <c r="N38" s="74" t="e">
        <f>#REF!</f>
        <v>#REF!</v>
      </c>
      <c r="O38" s="74" t="e">
        <f>#REF!</f>
        <v>#REF!</v>
      </c>
    </row>
    <row r="39" spans="1:15" x14ac:dyDescent="0.2">
      <c r="A39" s="59" t="s">
        <v>19</v>
      </c>
      <c r="B39" s="74" t="e">
        <f>#REF!</f>
        <v>#REF!</v>
      </c>
      <c r="C39" s="74" t="e">
        <f>#REF!</f>
        <v>#REF!</v>
      </c>
      <c r="D39" s="74" t="e">
        <f>#REF!</f>
        <v>#REF!</v>
      </c>
      <c r="E39" s="74" t="e">
        <f>#REF!</f>
        <v>#REF!</v>
      </c>
      <c r="F39" s="74" t="e">
        <f>#REF!</f>
        <v>#REF!</v>
      </c>
      <c r="G39" s="74" t="e">
        <f>#REF!</f>
        <v>#REF!</v>
      </c>
      <c r="H39" s="74" t="e">
        <f>#REF!</f>
        <v>#REF!</v>
      </c>
      <c r="I39" s="74" t="e">
        <f>#REF!</f>
        <v>#REF!</v>
      </c>
      <c r="J39" s="74" t="e">
        <f>AJUSTES!AJ39</f>
        <v>#REF!</v>
      </c>
      <c r="K39" s="74" t="e">
        <f>#REF!</f>
        <v>#REF!</v>
      </c>
      <c r="L39" s="74" t="e">
        <f>#REF!</f>
        <v>#REF!</v>
      </c>
      <c r="M39" s="74">
        <f>Tabela13410[[#This Row],[SALDO]]</f>
        <v>0</v>
      </c>
      <c r="N39" s="74" t="e">
        <f>#REF!</f>
        <v>#REF!</v>
      </c>
      <c r="O39" s="74" t="e">
        <f>#REF!</f>
        <v>#REF!</v>
      </c>
    </row>
    <row r="40" spans="1:15" x14ac:dyDescent="0.2">
      <c r="A40" s="59" t="s">
        <v>20</v>
      </c>
      <c r="B40" s="74" t="e">
        <f>#REF!</f>
        <v>#REF!</v>
      </c>
      <c r="C40" s="74" t="e">
        <f>#REF!</f>
        <v>#REF!</v>
      </c>
      <c r="D40" s="74" t="e">
        <f>#REF!</f>
        <v>#REF!</v>
      </c>
      <c r="E40" s="74" t="e">
        <f>#REF!</f>
        <v>#REF!</v>
      </c>
      <c r="F40" s="74" t="e">
        <f>#REF!</f>
        <v>#REF!</v>
      </c>
      <c r="G40" s="74" t="e">
        <f>#REF!</f>
        <v>#REF!</v>
      </c>
      <c r="H40" s="74" t="e">
        <f>#REF!</f>
        <v>#REF!</v>
      </c>
      <c r="I40" s="74" t="e">
        <f>#REF!</f>
        <v>#REF!</v>
      </c>
      <c r="J40" s="74" t="e">
        <f>AJUSTES!AJ40</f>
        <v>#REF!</v>
      </c>
      <c r="K40" s="74" t="e">
        <f>#REF!</f>
        <v>#REF!</v>
      </c>
      <c r="L40" s="74" t="e">
        <f>#REF!</f>
        <v>#REF!</v>
      </c>
      <c r="M40" s="74">
        <f>Tabela13410[[#This Row],[SALDO]]</f>
        <v>-6</v>
      </c>
      <c r="N40" s="74" t="e">
        <f>#REF!</f>
        <v>#REF!</v>
      </c>
      <c r="O40" s="74" t="e">
        <f>#REF!</f>
        <v>#REF!</v>
      </c>
    </row>
    <row r="41" spans="1:15" x14ac:dyDescent="0.25">
      <c r="A41" s="62" t="s">
        <v>56</v>
      </c>
      <c r="B41" s="74" t="e">
        <f>#REF!</f>
        <v>#REF!</v>
      </c>
      <c r="C41" s="74" t="e">
        <f>#REF!</f>
        <v>#REF!</v>
      </c>
      <c r="D41" s="74" t="e">
        <f>#REF!</f>
        <v>#REF!</v>
      </c>
      <c r="E41" s="74" t="e">
        <f>#REF!</f>
        <v>#REF!</v>
      </c>
      <c r="F41" s="74" t="e">
        <f>#REF!</f>
        <v>#REF!</v>
      </c>
      <c r="G41" s="74" t="e">
        <f>#REF!</f>
        <v>#REF!</v>
      </c>
      <c r="H41" s="74" t="e">
        <f>#REF!</f>
        <v>#REF!</v>
      </c>
      <c r="I41" s="74" t="e">
        <f>#REF!</f>
        <v>#REF!</v>
      </c>
      <c r="J41" s="74" t="e">
        <f>AJUSTES!AJ41</f>
        <v>#REF!</v>
      </c>
      <c r="K41" s="74" t="e">
        <f>#REF!</f>
        <v>#REF!</v>
      </c>
      <c r="L41" s="74" t="e">
        <f>#REF!</f>
        <v>#REF!</v>
      </c>
      <c r="M41" s="74">
        <f>Tabela13410[[#This Row],[SALDO]]</f>
        <v>-5</v>
      </c>
      <c r="N41" s="74" t="e">
        <f>#REF!</f>
        <v>#REF!</v>
      </c>
      <c r="O41" s="74" t="e">
        <f>#REF!</f>
        <v>#REF!</v>
      </c>
    </row>
    <row r="42" spans="1:15" x14ac:dyDescent="0.2">
      <c r="A42" s="66" t="s">
        <v>21</v>
      </c>
      <c r="B42" s="74" t="e">
        <f>#REF!</f>
        <v>#REF!</v>
      </c>
      <c r="C42" s="74" t="e">
        <f>#REF!</f>
        <v>#REF!</v>
      </c>
      <c r="D42" s="74" t="e">
        <f>#REF!</f>
        <v>#REF!</v>
      </c>
      <c r="E42" s="74" t="e">
        <f>#REF!</f>
        <v>#REF!</v>
      </c>
      <c r="F42" s="74" t="e">
        <f>#REF!</f>
        <v>#REF!</v>
      </c>
      <c r="G42" s="74" t="e">
        <f>#REF!</f>
        <v>#REF!</v>
      </c>
      <c r="H42" s="74" t="e">
        <f>#REF!</f>
        <v>#REF!</v>
      </c>
      <c r="I42" s="74" t="e">
        <f>#REF!</f>
        <v>#REF!</v>
      </c>
      <c r="J42" s="74" t="e">
        <f>AJUSTES!AJ42</f>
        <v>#REF!</v>
      </c>
      <c r="K42" s="74" t="e">
        <f>#REF!</f>
        <v>#REF!</v>
      </c>
      <c r="L42" s="74" t="e">
        <f>#REF!</f>
        <v>#REF!</v>
      </c>
      <c r="M42" s="74">
        <f>Tabela13410[[#This Row],[SALDO]]</f>
        <v>0</v>
      </c>
      <c r="N42" s="74" t="e">
        <f>#REF!</f>
        <v>#REF!</v>
      </c>
      <c r="O42" s="74" t="e">
        <f>#REF!</f>
        <v>#REF!</v>
      </c>
    </row>
    <row r="43" spans="1:15" x14ac:dyDescent="0.2">
      <c r="A43" s="59" t="s">
        <v>22</v>
      </c>
      <c r="B43" s="74" t="e">
        <f>#REF!</f>
        <v>#REF!</v>
      </c>
      <c r="C43" s="74" t="e">
        <f>#REF!</f>
        <v>#REF!</v>
      </c>
      <c r="D43" s="74" t="e">
        <f>#REF!</f>
        <v>#REF!</v>
      </c>
      <c r="E43" s="74" t="e">
        <f>#REF!</f>
        <v>#REF!</v>
      </c>
      <c r="F43" s="74" t="e">
        <f>#REF!</f>
        <v>#REF!</v>
      </c>
      <c r="G43" s="74" t="e">
        <f>#REF!</f>
        <v>#REF!</v>
      </c>
      <c r="H43" s="74" t="e">
        <f>#REF!</f>
        <v>#REF!</v>
      </c>
      <c r="I43" s="74" t="e">
        <f>#REF!</f>
        <v>#REF!</v>
      </c>
      <c r="J43" s="74" t="e">
        <f>AJUSTES!AJ43</f>
        <v>#REF!</v>
      </c>
      <c r="K43" s="74" t="e">
        <f>#REF!</f>
        <v>#REF!</v>
      </c>
      <c r="L43" s="74" t="e">
        <f>#REF!</f>
        <v>#REF!</v>
      </c>
      <c r="M43" s="74">
        <f>Tabela13410[[#This Row],[SALDO]]</f>
        <v>0</v>
      </c>
      <c r="N43" s="74" t="e">
        <f>#REF!</f>
        <v>#REF!</v>
      </c>
      <c r="O43" s="74" t="e">
        <f>#REF!</f>
        <v>#REF!</v>
      </c>
    </row>
    <row r="44" spans="1:15" x14ac:dyDescent="0.2">
      <c r="A44" s="59" t="s">
        <v>23</v>
      </c>
      <c r="B44" s="74" t="e">
        <f>#REF!</f>
        <v>#REF!</v>
      </c>
      <c r="C44" s="74" t="e">
        <f>#REF!</f>
        <v>#REF!</v>
      </c>
      <c r="D44" s="74" t="e">
        <f>#REF!</f>
        <v>#REF!</v>
      </c>
      <c r="E44" s="74" t="e">
        <f>#REF!</f>
        <v>#REF!</v>
      </c>
      <c r="F44" s="74" t="e">
        <f>#REF!</f>
        <v>#REF!</v>
      </c>
      <c r="G44" s="74" t="e">
        <f>#REF!</f>
        <v>#REF!</v>
      </c>
      <c r="H44" s="74" t="e">
        <f>#REF!</f>
        <v>#REF!</v>
      </c>
      <c r="I44" s="74" t="e">
        <f>#REF!</f>
        <v>#REF!</v>
      </c>
      <c r="J44" s="74" t="e">
        <f>AJUSTES!AJ44</f>
        <v>#REF!</v>
      </c>
      <c r="K44" s="74" t="e">
        <f>#REF!</f>
        <v>#REF!</v>
      </c>
      <c r="L44" s="74" t="e">
        <f>#REF!</f>
        <v>#REF!</v>
      </c>
      <c r="M44" s="74">
        <f>Tabela13410[[#This Row],[SALDO]]</f>
        <v>0</v>
      </c>
      <c r="N44" s="74" t="e">
        <f>#REF!</f>
        <v>#REF!</v>
      </c>
      <c r="O44" s="74" t="e">
        <f>#REF!</f>
        <v>#REF!</v>
      </c>
    </row>
    <row r="45" spans="1:15" x14ac:dyDescent="0.25">
      <c r="A45" s="62" t="s">
        <v>57</v>
      </c>
      <c r="B45" s="74" t="e">
        <f>#REF!</f>
        <v>#REF!</v>
      </c>
      <c r="C45" s="74" t="e">
        <f>#REF!</f>
        <v>#REF!</v>
      </c>
      <c r="D45" s="74" t="e">
        <f>#REF!</f>
        <v>#REF!</v>
      </c>
      <c r="E45" s="74" t="e">
        <f>#REF!</f>
        <v>#REF!</v>
      </c>
      <c r="F45" s="74" t="e">
        <f>#REF!</f>
        <v>#REF!</v>
      </c>
      <c r="G45" s="74" t="e">
        <f>#REF!</f>
        <v>#REF!</v>
      </c>
      <c r="H45" s="74" t="e">
        <f>#REF!</f>
        <v>#REF!</v>
      </c>
      <c r="I45" s="74" t="e">
        <f>#REF!</f>
        <v>#REF!</v>
      </c>
      <c r="J45" s="74" t="e">
        <f>AJUSTES!AJ45</f>
        <v>#REF!</v>
      </c>
      <c r="K45" s="74" t="e">
        <f>#REF!</f>
        <v>#REF!</v>
      </c>
      <c r="L45" s="74" t="e">
        <f>#REF!</f>
        <v>#REF!</v>
      </c>
      <c r="M45" s="74">
        <f>Tabela13410[[#This Row],[SALDO]]</f>
        <v>0</v>
      </c>
      <c r="N45" s="74" t="e">
        <f>#REF!</f>
        <v>#REF!</v>
      </c>
      <c r="O45" s="74" t="e">
        <f>#REF!</f>
        <v>#REF!</v>
      </c>
    </row>
    <row r="46" spans="1:15" x14ac:dyDescent="0.25">
      <c r="A46" s="62" t="s">
        <v>58</v>
      </c>
      <c r="B46" s="74" t="e">
        <f>#REF!</f>
        <v>#REF!</v>
      </c>
      <c r="C46" s="74" t="e">
        <f>#REF!</f>
        <v>#REF!</v>
      </c>
      <c r="D46" s="74" t="e">
        <f>#REF!</f>
        <v>#REF!</v>
      </c>
      <c r="E46" s="74" t="e">
        <f>#REF!</f>
        <v>#REF!</v>
      </c>
      <c r="F46" s="74" t="e">
        <f>#REF!</f>
        <v>#REF!</v>
      </c>
      <c r="G46" s="74" t="e">
        <f>#REF!</f>
        <v>#REF!</v>
      </c>
      <c r="H46" s="74" t="e">
        <f>#REF!</f>
        <v>#REF!</v>
      </c>
      <c r="I46" s="74" t="e">
        <f>#REF!</f>
        <v>#REF!</v>
      </c>
      <c r="J46" s="74" t="e">
        <f>AJUSTES!AJ46</f>
        <v>#REF!</v>
      </c>
      <c r="K46" s="74" t="e">
        <f>#REF!</f>
        <v>#REF!</v>
      </c>
      <c r="L46" s="74" t="e">
        <f>#REF!</f>
        <v>#REF!</v>
      </c>
      <c r="M46" s="74">
        <f>Tabela13410[[#This Row],[SALDO]]</f>
        <v>0</v>
      </c>
      <c r="N46" s="74" t="e">
        <f>#REF!</f>
        <v>#REF!</v>
      </c>
      <c r="O46" s="74" t="e">
        <f>#REF!</f>
        <v>#REF!</v>
      </c>
    </row>
    <row r="47" spans="1:15" x14ac:dyDescent="0.25">
      <c r="A47" s="62" t="s">
        <v>59</v>
      </c>
      <c r="B47" s="74" t="e">
        <f>#REF!</f>
        <v>#REF!</v>
      </c>
      <c r="C47" s="74" t="e">
        <f>#REF!</f>
        <v>#REF!</v>
      </c>
      <c r="D47" s="74" t="e">
        <f>#REF!</f>
        <v>#REF!</v>
      </c>
      <c r="E47" s="74" t="e">
        <f>#REF!</f>
        <v>#REF!</v>
      </c>
      <c r="F47" s="74" t="e">
        <f>#REF!</f>
        <v>#REF!</v>
      </c>
      <c r="G47" s="74" t="e">
        <f>#REF!</f>
        <v>#REF!</v>
      </c>
      <c r="H47" s="74" t="e">
        <f>#REF!</f>
        <v>#REF!</v>
      </c>
      <c r="I47" s="74" t="e">
        <f>#REF!</f>
        <v>#REF!</v>
      </c>
      <c r="J47" s="74" t="e">
        <f>AJUSTES!AJ47</f>
        <v>#REF!</v>
      </c>
      <c r="K47" s="74" t="e">
        <f>#REF!</f>
        <v>#REF!</v>
      </c>
      <c r="L47" s="74" t="e">
        <f>#REF!</f>
        <v>#REF!</v>
      </c>
      <c r="M47" s="74">
        <f>Tabela13410[[#This Row],[SALDO]]</f>
        <v>0</v>
      </c>
      <c r="N47" s="74" t="e">
        <f>#REF!</f>
        <v>#REF!</v>
      </c>
      <c r="O47" s="74" t="e">
        <f>#REF!</f>
        <v>#REF!</v>
      </c>
    </row>
    <row r="48" spans="1:15" x14ac:dyDescent="0.25">
      <c r="A48" s="67" t="s">
        <v>61</v>
      </c>
      <c r="B48" s="74" t="e">
        <f>#REF!</f>
        <v>#REF!</v>
      </c>
      <c r="C48" s="74" t="e">
        <f>#REF!</f>
        <v>#REF!</v>
      </c>
      <c r="D48" s="74" t="e">
        <f>#REF!</f>
        <v>#REF!</v>
      </c>
      <c r="E48" s="74" t="e">
        <f>#REF!</f>
        <v>#REF!</v>
      </c>
      <c r="F48" s="74" t="e">
        <f>#REF!</f>
        <v>#REF!</v>
      </c>
      <c r="G48" s="74" t="e">
        <f>#REF!</f>
        <v>#REF!</v>
      </c>
      <c r="H48" s="74" t="e">
        <f>#REF!</f>
        <v>#REF!</v>
      </c>
      <c r="I48" s="74" t="e">
        <f>#REF!</f>
        <v>#REF!</v>
      </c>
      <c r="J48" s="74" t="e">
        <f>AJUSTES!AJ48</f>
        <v>#REF!</v>
      </c>
      <c r="K48" s="74" t="e">
        <f>#REF!</f>
        <v>#REF!</v>
      </c>
      <c r="L48" s="74" t="e">
        <f>#REF!</f>
        <v>#REF!</v>
      </c>
      <c r="M48" s="74">
        <f>Tabela13410[[#This Row],[SALDO]]</f>
        <v>0</v>
      </c>
      <c r="N48" s="74" t="e">
        <f>#REF!</f>
        <v>#REF!</v>
      </c>
      <c r="O48" s="74" t="e">
        <f>#REF!</f>
        <v>#REF!</v>
      </c>
    </row>
    <row r="49" spans="1:15" x14ac:dyDescent="0.2">
      <c r="A49" s="59" t="s">
        <v>62</v>
      </c>
      <c r="B49" s="74" t="e">
        <f>#REF!</f>
        <v>#REF!</v>
      </c>
      <c r="C49" s="74" t="e">
        <f>#REF!</f>
        <v>#REF!</v>
      </c>
      <c r="D49" s="74" t="e">
        <f>#REF!</f>
        <v>#REF!</v>
      </c>
      <c r="E49" s="74" t="e">
        <f>#REF!</f>
        <v>#REF!</v>
      </c>
      <c r="F49" s="74" t="e">
        <f>#REF!</f>
        <v>#REF!</v>
      </c>
      <c r="G49" s="74" t="e">
        <f>#REF!</f>
        <v>#REF!</v>
      </c>
      <c r="H49" s="74" t="e">
        <f>#REF!</f>
        <v>#REF!</v>
      </c>
      <c r="I49" s="74" t="e">
        <f>#REF!</f>
        <v>#REF!</v>
      </c>
      <c r="J49" s="74" t="e">
        <f>AJUSTES!AJ49</f>
        <v>#REF!</v>
      </c>
      <c r="K49" s="74" t="e">
        <f>#REF!</f>
        <v>#REF!</v>
      </c>
      <c r="L49" s="74" t="e">
        <f>#REF!</f>
        <v>#REF!</v>
      </c>
      <c r="M49" s="74">
        <f>Tabela13410[[#This Row],[SALDO]]</f>
        <v>-2</v>
      </c>
      <c r="N49" s="74" t="e">
        <f>#REF!</f>
        <v>#REF!</v>
      </c>
      <c r="O49" s="74" t="e">
        <f>#REF!</f>
        <v>#REF!</v>
      </c>
    </row>
    <row r="50" spans="1:15" x14ac:dyDescent="0.25">
      <c r="A50" s="62" t="s">
        <v>63</v>
      </c>
      <c r="B50" s="74" t="e">
        <f>#REF!</f>
        <v>#REF!</v>
      </c>
      <c r="C50" s="74" t="e">
        <f>#REF!</f>
        <v>#REF!</v>
      </c>
      <c r="D50" s="74" t="e">
        <f>#REF!</f>
        <v>#REF!</v>
      </c>
      <c r="E50" s="74" t="e">
        <f>#REF!</f>
        <v>#REF!</v>
      </c>
      <c r="F50" s="74" t="e">
        <f>#REF!</f>
        <v>#REF!</v>
      </c>
      <c r="G50" s="74" t="e">
        <f>#REF!</f>
        <v>#REF!</v>
      </c>
      <c r="H50" s="74" t="e">
        <f>#REF!</f>
        <v>#REF!</v>
      </c>
      <c r="I50" s="74" t="e">
        <f>#REF!</f>
        <v>#REF!</v>
      </c>
      <c r="J50" s="74" t="e">
        <f>AJUSTES!AJ50</f>
        <v>#REF!</v>
      </c>
      <c r="K50" s="74" t="e">
        <f>#REF!</f>
        <v>#REF!</v>
      </c>
      <c r="L50" s="74" t="e">
        <f>#REF!</f>
        <v>#REF!</v>
      </c>
      <c r="M50" s="74">
        <f>Tabela13410[[#This Row],[SALDO]]</f>
        <v>-2</v>
      </c>
      <c r="N50" s="74" t="e">
        <f>#REF!</f>
        <v>#REF!</v>
      </c>
      <c r="O50" s="74" t="e">
        <f>#REF!</f>
        <v>#REF!</v>
      </c>
    </row>
    <row r="51" spans="1:15" x14ac:dyDescent="0.2">
      <c r="A51" s="59" t="s">
        <v>60</v>
      </c>
      <c r="B51" s="74" t="e">
        <f>#REF!</f>
        <v>#REF!</v>
      </c>
      <c r="C51" s="74" t="e">
        <f>#REF!</f>
        <v>#REF!</v>
      </c>
      <c r="D51" s="74" t="e">
        <f>#REF!</f>
        <v>#REF!</v>
      </c>
      <c r="E51" s="74" t="e">
        <f>#REF!</f>
        <v>#REF!</v>
      </c>
      <c r="F51" s="74" t="e">
        <f>#REF!</f>
        <v>#REF!</v>
      </c>
      <c r="G51" s="74" t="e">
        <f>#REF!</f>
        <v>#REF!</v>
      </c>
      <c r="H51" s="74" t="e">
        <f>#REF!</f>
        <v>#REF!</v>
      </c>
      <c r="I51" s="74" t="e">
        <f>#REF!</f>
        <v>#REF!</v>
      </c>
      <c r="J51" s="74" t="e">
        <f>AJUSTES!AJ51</f>
        <v>#REF!</v>
      </c>
      <c r="K51" s="74" t="e">
        <f>#REF!</f>
        <v>#REF!</v>
      </c>
      <c r="L51" s="74" t="e">
        <f>#REF!</f>
        <v>#REF!</v>
      </c>
      <c r="M51" s="74">
        <f>Tabela13410[[#This Row],[SALDO]]</f>
        <v>-2</v>
      </c>
      <c r="N51" s="74" t="e">
        <f>#REF!</f>
        <v>#REF!</v>
      </c>
      <c r="O51" s="74" t="e">
        <f>#REF!</f>
        <v>#REF!</v>
      </c>
    </row>
    <row r="52" spans="1:15" x14ac:dyDescent="0.25">
      <c r="A52" s="62" t="s">
        <v>24</v>
      </c>
      <c r="B52" s="74" t="e">
        <f>#REF!</f>
        <v>#REF!</v>
      </c>
      <c r="C52" s="74" t="e">
        <f>#REF!</f>
        <v>#REF!</v>
      </c>
      <c r="D52" s="74" t="e">
        <f>#REF!</f>
        <v>#REF!</v>
      </c>
      <c r="E52" s="74" t="e">
        <f>#REF!</f>
        <v>#REF!</v>
      </c>
      <c r="F52" s="74" t="e">
        <f>#REF!</f>
        <v>#REF!</v>
      </c>
      <c r="G52" s="74" t="e">
        <f>#REF!</f>
        <v>#REF!</v>
      </c>
      <c r="H52" s="74" t="e">
        <f>#REF!</f>
        <v>#REF!</v>
      </c>
      <c r="I52" s="74" t="e">
        <f>#REF!</f>
        <v>#REF!</v>
      </c>
      <c r="J52" s="74" t="e">
        <f>AJUSTES!AJ52</f>
        <v>#REF!</v>
      </c>
      <c r="K52" s="74" t="e">
        <f>#REF!</f>
        <v>#REF!</v>
      </c>
      <c r="L52" s="74" t="e">
        <f>#REF!</f>
        <v>#REF!</v>
      </c>
      <c r="M52" s="74">
        <f>Tabela13410[[#This Row],[SALDO]]</f>
        <v>-6</v>
      </c>
      <c r="N52" s="74" t="e">
        <f>#REF!</f>
        <v>#REF!</v>
      </c>
      <c r="O52" s="74" t="e">
        <f>#REF!</f>
        <v>#REF!</v>
      </c>
    </row>
    <row r="53" spans="1:15" x14ac:dyDescent="0.2">
      <c r="A53" s="59" t="s">
        <v>64</v>
      </c>
      <c r="B53" s="74" t="e">
        <f>#REF!</f>
        <v>#REF!</v>
      </c>
      <c r="C53" s="74" t="e">
        <f>#REF!</f>
        <v>#REF!</v>
      </c>
      <c r="D53" s="74" t="e">
        <f>#REF!</f>
        <v>#REF!</v>
      </c>
      <c r="E53" s="74" t="e">
        <f>#REF!</f>
        <v>#REF!</v>
      </c>
      <c r="F53" s="74" t="e">
        <f>#REF!</f>
        <v>#REF!</v>
      </c>
      <c r="G53" s="74" t="e">
        <f>#REF!</f>
        <v>#REF!</v>
      </c>
      <c r="H53" s="74" t="e">
        <f>#REF!</f>
        <v>#REF!</v>
      </c>
      <c r="I53" s="74" t="e">
        <f>#REF!</f>
        <v>#REF!</v>
      </c>
      <c r="J53" s="74" t="e">
        <f>AJUSTES!AJ53</f>
        <v>#REF!</v>
      </c>
      <c r="K53" s="74" t="e">
        <f>#REF!</f>
        <v>#REF!</v>
      </c>
      <c r="L53" s="74" t="e">
        <f>#REF!</f>
        <v>#REF!</v>
      </c>
      <c r="M53" s="74">
        <f>Tabela13410[[#This Row],[SALDO]]</f>
        <v>0</v>
      </c>
      <c r="N53" s="74" t="e">
        <f>#REF!</f>
        <v>#REF!</v>
      </c>
      <c r="O53" s="74" t="e">
        <f>#REF!</f>
        <v>#REF!</v>
      </c>
    </row>
    <row r="54" spans="1:15" x14ac:dyDescent="0.2">
      <c r="A54" s="59" t="s">
        <v>65</v>
      </c>
      <c r="B54" s="74" t="e">
        <f>#REF!</f>
        <v>#REF!</v>
      </c>
      <c r="C54" s="74" t="e">
        <f>#REF!</f>
        <v>#REF!</v>
      </c>
      <c r="D54" s="74" t="e">
        <f>#REF!</f>
        <v>#REF!</v>
      </c>
      <c r="E54" s="74" t="e">
        <f>#REF!</f>
        <v>#REF!</v>
      </c>
      <c r="F54" s="74" t="e">
        <f>#REF!</f>
        <v>#REF!</v>
      </c>
      <c r="G54" s="74" t="e">
        <f>#REF!</f>
        <v>#REF!</v>
      </c>
      <c r="H54" s="74" t="e">
        <f>#REF!</f>
        <v>#REF!</v>
      </c>
      <c r="I54" s="74" t="e">
        <f>#REF!</f>
        <v>#REF!</v>
      </c>
      <c r="J54" s="74" t="e">
        <f>AJUSTES!AJ54</f>
        <v>#REF!</v>
      </c>
      <c r="K54" s="74" t="e">
        <f>#REF!</f>
        <v>#REF!</v>
      </c>
      <c r="L54" s="74" t="e">
        <f>#REF!</f>
        <v>#REF!</v>
      </c>
      <c r="M54" s="74">
        <f>Tabela13410[[#This Row],[SALDO]]</f>
        <v>0</v>
      </c>
      <c r="N54" s="74" t="e">
        <f>#REF!</f>
        <v>#REF!</v>
      </c>
      <c r="O54" s="74" t="e">
        <f>#REF!</f>
        <v>#REF!</v>
      </c>
    </row>
    <row r="55" spans="1:15" x14ac:dyDescent="0.2">
      <c r="A55" s="59" t="s">
        <v>66</v>
      </c>
      <c r="B55" s="74" t="e">
        <f>#REF!</f>
        <v>#REF!</v>
      </c>
      <c r="C55" s="74" t="e">
        <f>#REF!</f>
        <v>#REF!</v>
      </c>
      <c r="D55" s="74" t="e">
        <f>#REF!</f>
        <v>#REF!</v>
      </c>
      <c r="E55" s="74" t="e">
        <f>#REF!</f>
        <v>#REF!</v>
      </c>
      <c r="F55" s="74" t="e">
        <f>#REF!</f>
        <v>#REF!</v>
      </c>
      <c r="G55" s="74" t="e">
        <f>#REF!</f>
        <v>#REF!</v>
      </c>
      <c r="H55" s="74" t="e">
        <f>#REF!</f>
        <v>#REF!</v>
      </c>
      <c r="I55" s="74" t="e">
        <f>#REF!</f>
        <v>#REF!</v>
      </c>
      <c r="J55" s="74" t="e">
        <f>AJUSTES!AJ55</f>
        <v>#REF!</v>
      </c>
      <c r="K55" s="74" t="e">
        <f>#REF!</f>
        <v>#REF!</v>
      </c>
      <c r="L55" s="74" t="e">
        <f>#REF!</f>
        <v>#REF!</v>
      </c>
      <c r="M55" s="74">
        <f>Tabela13410[[#This Row],[SALDO]]</f>
        <v>-6</v>
      </c>
      <c r="N55" s="74" t="e">
        <f>#REF!</f>
        <v>#REF!</v>
      </c>
      <c r="O55" s="74" t="e">
        <f>#REF!</f>
        <v>#REF!</v>
      </c>
    </row>
    <row r="56" spans="1:15" x14ac:dyDescent="0.2">
      <c r="A56" s="59" t="s">
        <v>25</v>
      </c>
      <c r="B56" s="74" t="e">
        <f>#REF!</f>
        <v>#REF!</v>
      </c>
      <c r="C56" s="74" t="e">
        <f>#REF!</f>
        <v>#REF!</v>
      </c>
      <c r="D56" s="74" t="e">
        <f>#REF!</f>
        <v>#REF!</v>
      </c>
      <c r="E56" s="74" t="e">
        <f>#REF!</f>
        <v>#REF!</v>
      </c>
      <c r="F56" s="74" t="e">
        <f>#REF!</f>
        <v>#REF!</v>
      </c>
      <c r="G56" s="74" t="e">
        <f>#REF!</f>
        <v>#REF!</v>
      </c>
      <c r="H56" s="74" t="e">
        <f>#REF!</f>
        <v>#REF!</v>
      </c>
      <c r="I56" s="74" t="e">
        <f>#REF!</f>
        <v>#REF!</v>
      </c>
      <c r="J56" s="74" t="e">
        <f>AJUSTES!AJ56</f>
        <v>#REF!</v>
      </c>
      <c r="K56" s="74" t="e">
        <f>#REF!</f>
        <v>#REF!</v>
      </c>
      <c r="L56" s="74" t="e">
        <f>#REF!</f>
        <v>#REF!</v>
      </c>
      <c r="M56" s="74">
        <f>Tabela13410[[#This Row],[SALDO]]</f>
        <v>0</v>
      </c>
      <c r="N56" s="74" t="e">
        <f>#REF!</f>
        <v>#REF!</v>
      </c>
      <c r="O56" s="74" t="e">
        <f>#REF!</f>
        <v>#REF!</v>
      </c>
    </row>
    <row r="57" spans="1:15" x14ac:dyDescent="0.2">
      <c r="A57" s="66" t="s">
        <v>80</v>
      </c>
      <c r="B57" s="74" t="e">
        <f>#REF!</f>
        <v>#REF!</v>
      </c>
      <c r="C57" s="74" t="e">
        <f>#REF!</f>
        <v>#REF!</v>
      </c>
      <c r="D57" s="74" t="e">
        <f>#REF!</f>
        <v>#REF!</v>
      </c>
      <c r="E57" s="74" t="e">
        <f>#REF!</f>
        <v>#REF!</v>
      </c>
      <c r="F57" s="74" t="e">
        <f>#REF!</f>
        <v>#REF!</v>
      </c>
      <c r="G57" s="74" t="e">
        <f>#REF!</f>
        <v>#REF!</v>
      </c>
      <c r="H57" s="74" t="e">
        <f>#REF!</f>
        <v>#REF!</v>
      </c>
      <c r="I57" s="74" t="e">
        <f>#REF!</f>
        <v>#REF!</v>
      </c>
      <c r="J57" s="74" t="e">
        <f>AJUSTES!AJ57</f>
        <v>#REF!</v>
      </c>
      <c r="K57" s="74" t="e">
        <f>#REF!</f>
        <v>#REF!</v>
      </c>
      <c r="L57" s="74" t="e">
        <f>#REF!</f>
        <v>#REF!</v>
      </c>
      <c r="M57" s="74">
        <f>Tabela13410[[#This Row],[SALDO]]</f>
        <v>-2</v>
      </c>
      <c r="N57" s="74" t="e">
        <f>#REF!</f>
        <v>#REF!</v>
      </c>
      <c r="O57" s="74" t="e">
        <f>#REF!</f>
        <v>#REF!</v>
      </c>
    </row>
    <row r="58" spans="1:15" x14ac:dyDescent="0.2">
      <c r="A58" s="59" t="s">
        <v>26</v>
      </c>
      <c r="B58" s="74" t="e">
        <f>#REF!</f>
        <v>#REF!</v>
      </c>
      <c r="C58" s="74" t="e">
        <f>#REF!</f>
        <v>#REF!</v>
      </c>
      <c r="D58" s="74" t="e">
        <f>#REF!</f>
        <v>#REF!</v>
      </c>
      <c r="E58" s="74" t="e">
        <f>#REF!</f>
        <v>#REF!</v>
      </c>
      <c r="F58" s="74" t="e">
        <f>#REF!</f>
        <v>#REF!</v>
      </c>
      <c r="G58" s="74" t="e">
        <f>#REF!</f>
        <v>#REF!</v>
      </c>
      <c r="H58" s="74" t="e">
        <f>#REF!</f>
        <v>#REF!</v>
      </c>
      <c r="I58" s="74" t="e">
        <f>#REF!</f>
        <v>#REF!</v>
      </c>
      <c r="J58" s="74" t="e">
        <f>AJUSTES!AJ58</f>
        <v>#REF!</v>
      </c>
      <c r="K58" s="74" t="e">
        <f>#REF!</f>
        <v>#REF!</v>
      </c>
      <c r="L58" s="74" t="e">
        <f>#REF!</f>
        <v>#REF!</v>
      </c>
      <c r="M58" s="74">
        <f>Tabela13410[[#This Row],[SALDO]]</f>
        <v>0</v>
      </c>
      <c r="N58" s="74" t="e">
        <f>#REF!</f>
        <v>#REF!</v>
      </c>
      <c r="O58" s="74" t="e">
        <f>#REF!</f>
        <v>#REF!</v>
      </c>
    </row>
    <row r="59" spans="1:15" x14ac:dyDescent="0.2">
      <c r="A59" s="59" t="s">
        <v>27</v>
      </c>
      <c r="B59" s="74" t="e">
        <f>#REF!</f>
        <v>#REF!</v>
      </c>
      <c r="C59" s="74" t="e">
        <f>#REF!</f>
        <v>#REF!</v>
      </c>
      <c r="D59" s="74" t="e">
        <f>#REF!</f>
        <v>#REF!</v>
      </c>
      <c r="E59" s="74" t="e">
        <f>#REF!</f>
        <v>#REF!</v>
      </c>
      <c r="F59" s="74" t="e">
        <f>#REF!</f>
        <v>#REF!</v>
      </c>
      <c r="G59" s="74" t="e">
        <f>#REF!</f>
        <v>#REF!</v>
      </c>
      <c r="H59" s="74" t="e">
        <f>#REF!</f>
        <v>#REF!</v>
      </c>
      <c r="I59" s="74" t="e">
        <f>#REF!</f>
        <v>#REF!</v>
      </c>
      <c r="J59" s="74" t="e">
        <f>AJUSTES!AJ59</f>
        <v>#REF!</v>
      </c>
      <c r="K59" s="74" t="e">
        <f>#REF!</f>
        <v>#REF!</v>
      </c>
      <c r="L59" s="74" t="e">
        <f>#REF!</f>
        <v>#REF!</v>
      </c>
      <c r="M59" s="74">
        <f>Tabela13410[[#This Row],[SALDO]]</f>
        <v>-2</v>
      </c>
      <c r="N59" s="74" t="e">
        <f>#REF!</f>
        <v>#REF!</v>
      </c>
      <c r="O59" s="74" t="e">
        <f>#REF!</f>
        <v>#REF!</v>
      </c>
    </row>
    <row r="60" spans="1:15" x14ac:dyDescent="0.25">
      <c r="A60" s="62" t="s">
        <v>28</v>
      </c>
      <c r="B60" s="74" t="e">
        <f>#REF!</f>
        <v>#REF!</v>
      </c>
      <c r="C60" s="74" t="e">
        <f>#REF!</f>
        <v>#REF!</v>
      </c>
      <c r="D60" s="74" t="e">
        <f>#REF!</f>
        <v>#REF!</v>
      </c>
      <c r="E60" s="74" t="e">
        <f>#REF!</f>
        <v>#REF!</v>
      </c>
      <c r="F60" s="74" t="e">
        <f>#REF!</f>
        <v>#REF!</v>
      </c>
      <c r="G60" s="74" t="e">
        <f>#REF!</f>
        <v>#REF!</v>
      </c>
      <c r="H60" s="74" t="e">
        <f>#REF!</f>
        <v>#REF!</v>
      </c>
      <c r="I60" s="74" t="e">
        <f>#REF!</f>
        <v>#REF!</v>
      </c>
      <c r="J60" s="74" t="e">
        <f>AJUSTES!AJ60</f>
        <v>#REF!</v>
      </c>
      <c r="K60" s="74" t="e">
        <f>#REF!</f>
        <v>#REF!</v>
      </c>
      <c r="L60" s="74" t="e">
        <f>#REF!</f>
        <v>#REF!</v>
      </c>
      <c r="M60" s="74">
        <f>Tabela13410[[#This Row],[SALDO]]</f>
        <v>0</v>
      </c>
      <c r="N60" s="74" t="e">
        <f>#REF!</f>
        <v>#REF!</v>
      </c>
      <c r="O60" s="74" t="e">
        <f>#REF!</f>
        <v>#REF!</v>
      </c>
    </row>
    <row r="61" spans="1:15" x14ac:dyDescent="0.25">
      <c r="A61" s="62" t="s">
        <v>29</v>
      </c>
      <c r="B61" s="74" t="e">
        <f>#REF!</f>
        <v>#REF!</v>
      </c>
      <c r="C61" s="74" t="e">
        <f>#REF!</f>
        <v>#REF!</v>
      </c>
      <c r="D61" s="74" t="e">
        <f>#REF!</f>
        <v>#REF!</v>
      </c>
      <c r="E61" s="74" t="e">
        <f>#REF!</f>
        <v>#REF!</v>
      </c>
      <c r="F61" s="74" t="e">
        <f>#REF!</f>
        <v>#REF!</v>
      </c>
      <c r="G61" s="74" t="e">
        <f>#REF!</f>
        <v>#REF!</v>
      </c>
      <c r="H61" s="74" t="e">
        <f>#REF!</f>
        <v>#REF!</v>
      </c>
      <c r="I61" s="74" t="e">
        <f>#REF!</f>
        <v>#REF!</v>
      </c>
      <c r="J61" s="74" t="e">
        <f>AJUSTES!AJ61</f>
        <v>#REF!</v>
      </c>
      <c r="K61" s="74" t="e">
        <f>#REF!</f>
        <v>#REF!</v>
      </c>
      <c r="L61" s="74" t="e">
        <f>#REF!</f>
        <v>#REF!</v>
      </c>
      <c r="M61" s="74">
        <f>Tabela13410[[#This Row],[SALDO]]</f>
        <v>0</v>
      </c>
      <c r="N61" s="74" t="e">
        <f>#REF!</f>
        <v>#REF!</v>
      </c>
      <c r="O61" s="74" t="e">
        <f>#REF!</f>
        <v>#REF!</v>
      </c>
    </row>
    <row r="62" spans="1:15" x14ac:dyDescent="0.25">
      <c r="A62" s="62" t="s">
        <v>30</v>
      </c>
      <c r="B62" s="74" t="e">
        <f>#REF!</f>
        <v>#REF!</v>
      </c>
      <c r="C62" s="74" t="e">
        <f>#REF!</f>
        <v>#REF!</v>
      </c>
      <c r="D62" s="74" t="e">
        <f>#REF!</f>
        <v>#REF!</v>
      </c>
      <c r="E62" s="74" t="e">
        <f>#REF!</f>
        <v>#REF!</v>
      </c>
      <c r="F62" s="74" t="e">
        <f>#REF!</f>
        <v>#REF!</v>
      </c>
      <c r="G62" s="74" t="e">
        <f>#REF!</f>
        <v>#REF!</v>
      </c>
      <c r="H62" s="74" t="e">
        <f>#REF!</f>
        <v>#REF!</v>
      </c>
      <c r="I62" s="74" t="e">
        <f>#REF!</f>
        <v>#REF!</v>
      </c>
      <c r="J62" s="74" t="e">
        <f>AJUSTES!AJ62</f>
        <v>#REF!</v>
      </c>
      <c r="K62" s="74" t="e">
        <f>#REF!</f>
        <v>#REF!</v>
      </c>
      <c r="L62" s="74" t="e">
        <f>#REF!</f>
        <v>#REF!</v>
      </c>
      <c r="M62" s="74">
        <f>Tabela13410[[#This Row],[SALDO]]</f>
        <v>0</v>
      </c>
      <c r="N62" s="74" t="e">
        <f>#REF!</f>
        <v>#REF!</v>
      </c>
      <c r="O62" s="74" t="e">
        <f>#REF!</f>
        <v>#REF!</v>
      </c>
    </row>
    <row r="63" spans="1:15" x14ac:dyDescent="0.2">
      <c r="A63" s="59" t="s">
        <v>31</v>
      </c>
      <c r="B63" s="74" t="e">
        <f>#REF!</f>
        <v>#REF!</v>
      </c>
      <c r="C63" s="74" t="e">
        <f>#REF!</f>
        <v>#REF!</v>
      </c>
      <c r="D63" s="74" t="e">
        <f>#REF!</f>
        <v>#REF!</v>
      </c>
      <c r="E63" s="74" t="e">
        <f>#REF!</f>
        <v>#REF!</v>
      </c>
      <c r="F63" s="74" t="e">
        <f>#REF!</f>
        <v>#REF!</v>
      </c>
      <c r="G63" s="74" t="e">
        <f>#REF!</f>
        <v>#REF!</v>
      </c>
      <c r="H63" s="74" t="e">
        <f>#REF!</f>
        <v>#REF!</v>
      </c>
      <c r="I63" s="74" t="e">
        <f>#REF!</f>
        <v>#REF!</v>
      </c>
      <c r="J63" s="74" t="e">
        <f>AJUSTES!AJ63</f>
        <v>#REF!</v>
      </c>
      <c r="K63" s="74" t="e">
        <f>#REF!</f>
        <v>#REF!</v>
      </c>
      <c r="L63" s="74" t="e">
        <f>#REF!</f>
        <v>#REF!</v>
      </c>
      <c r="M63" s="74">
        <f>Tabela13410[[#This Row],[SALDO]]</f>
        <v>0</v>
      </c>
      <c r="N63" s="74" t="e">
        <f>#REF!</f>
        <v>#REF!</v>
      </c>
      <c r="O63" s="74" t="e">
        <f>#REF!</f>
        <v>#REF!</v>
      </c>
    </row>
    <row r="64" spans="1:15" x14ac:dyDescent="0.2">
      <c r="A64" s="59" t="s">
        <v>32</v>
      </c>
      <c r="B64" s="74" t="e">
        <f>#REF!</f>
        <v>#REF!</v>
      </c>
      <c r="C64" s="74" t="e">
        <f>#REF!</f>
        <v>#REF!</v>
      </c>
      <c r="D64" s="74" t="e">
        <f>#REF!</f>
        <v>#REF!</v>
      </c>
      <c r="E64" s="74" t="e">
        <f>#REF!</f>
        <v>#REF!</v>
      </c>
      <c r="F64" s="74" t="e">
        <f>#REF!</f>
        <v>#REF!</v>
      </c>
      <c r="G64" s="74" t="e">
        <f>#REF!</f>
        <v>#REF!</v>
      </c>
      <c r="H64" s="74" t="e">
        <f>#REF!</f>
        <v>#REF!</v>
      </c>
      <c r="I64" s="74" t="e">
        <f>#REF!</f>
        <v>#REF!</v>
      </c>
      <c r="J64" s="74" t="e">
        <f>AJUSTES!AJ64</f>
        <v>#REF!</v>
      </c>
      <c r="K64" s="74" t="e">
        <f>#REF!</f>
        <v>#REF!</v>
      </c>
      <c r="L64" s="74" t="e">
        <f>#REF!</f>
        <v>#REF!</v>
      </c>
      <c r="M64" s="74">
        <f>Tabela13410[[#This Row],[SALDO]]</f>
        <v>-7</v>
      </c>
      <c r="N64" s="74" t="e">
        <f>#REF!</f>
        <v>#REF!</v>
      </c>
      <c r="O64" s="74" t="e">
        <f>#REF!</f>
        <v>#REF!</v>
      </c>
    </row>
    <row r="65" spans="1:15" x14ac:dyDescent="0.2">
      <c r="A65" s="59" t="s">
        <v>67</v>
      </c>
      <c r="B65" s="74" t="e">
        <f>#REF!</f>
        <v>#REF!</v>
      </c>
      <c r="C65" s="74" t="e">
        <f>#REF!</f>
        <v>#REF!</v>
      </c>
      <c r="D65" s="74" t="e">
        <f>#REF!</f>
        <v>#REF!</v>
      </c>
      <c r="E65" s="74" t="e">
        <f>#REF!</f>
        <v>#REF!</v>
      </c>
      <c r="F65" s="74" t="e">
        <f>#REF!</f>
        <v>#REF!</v>
      </c>
      <c r="G65" s="74" t="e">
        <f>#REF!</f>
        <v>#REF!</v>
      </c>
      <c r="H65" s="74" t="e">
        <f>#REF!</f>
        <v>#REF!</v>
      </c>
      <c r="I65" s="74" t="e">
        <f>#REF!</f>
        <v>#REF!</v>
      </c>
      <c r="J65" s="74" t="e">
        <f>AJUSTES!AJ65</f>
        <v>#REF!</v>
      </c>
      <c r="K65" s="74" t="e">
        <f>#REF!</f>
        <v>#REF!</v>
      </c>
      <c r="L65" s="74" t="e">
        <f>#REF!</f>
        <v>#REF!</v>
      </c>
      <c r="M65" s="74">
        <f>Tabela13410[[#This Row],[SALDO]]</f>
        <v>-2</v>
      </c>
      <c r="N65" s="74" t="e">
        <f>#REF!</f>
        <v>#REF!</v>
      </c>
      <c r="O65" s="74" t="e">
        <f>#REF!</f>
        <v>#REF!</v>
      </c>
    </row>
    <row r="66" spans="1:15" x14ac:dyDescent="0.2">
      <c r="A66" s="59" t="s">
        <v>33</v>
      </c>
      <c r="B66" s="74" t="e">
        <f>#REF!</f>
        <v>#REF!</v>
      </c>
      <c r="C66" s="74" t="e">
        <f>#REF!</f>
        <v>#REF!</v>
      </c>
      <c r="D66" s="74" t="e">
        <f>#REF!</f>
        <v>#REF!</v>
      </c>
      <c r="E66" s="74" t="e">
        <f>#REF!</f>
        <v>#REF!</v>
      </c>
      <c r="F66" s="74" t="e">
        <f>#REF!</f>
        <v>#REF!</v>
      </c>
      <c r="G66" s="74" t="e">
        <f>#REF!</f>
        <v>#REF!</v>
      </c>
      <c r="H66" s="74" t="e">
        <f>#REF!</f>
        <v>#REF!</v>
      </c>
      <c r="I66" s="74" t="e">
        <f>#REF!</f>
        <v>#REF!</v>
      </c>
      <c r="J66" s="74" t="e">
        <f>AJUSTES!AJ66</f>
        <v>#REF!</v>
      </c>
      <c r="K66" s="74" t="e">
        <f>#REF!</f>
        <v>#REF!</v>
      </c>
      <c r="L66" s="74" t="e">
        <f>#REF!</f>
        <v>#REF!</v>
      </c>
      <c r="M66" s="74">
        <f>Tabela13410[[#This Row],[SALDO]]</f>
        <v>-6</v>
      </c>
      <c r="N66" s="74" t="e">
        <f>#REF!</f>
        <v>#REF!</v>
      </c>
      <c r="O66" s="74" t="e">
        <f>#REF!</f>
        <v>#REF!</v>
      </c>
    </row>
    <row r="67" spans="1:15" x14ac:dyDescent="0.2">
      <c r="A67" s="59" t="s">
        <v>68</v>
      </c>
      <c r="B67" s="74" t="e">
        <f>#REF!</f>
        <v>#REF!</v>
      </c>
      <c r="C67" s="74" t="e">
        <f>#REF!</f>
        <v>#REF!</v>
      </c>
      <c r="D67" s="74" t="e">
        <f>#REF!</f>
        <v>#REF!</v>
      </c>
      <c r="E67" s="74" t="e">
        <f>#REF!</f>
        <v>#REF!</v>
      </c>
      <c r="F67" s="74" t="e">
        <f>#REF!</f>
        <v>#REF!</v>
      </c>
      <c r="G67" s="74" t="e">
        <f>#REF!</f>
        <v>#REF!</v>
      </c>
      <c r="H67" s="74" t="e">
        <f>#REF!</f>
        <v>#REF!</v>
      </c>
      <c r="I67" s="74" t="e">
        <f>#REF!</f>
        <v>#REF!</v>
      </c>
      <c r="J67" s="74" t="e">
        <f>AJUSTES!AJ67</f>
        <v>#REF!</v>
      </c>
      <c r="K67" s="74" t="e">
        <f>#REF!</f>
        <v>#REF!</v>
      </c>
      <c r="L67" s="74" t="e">
        <f>#REF!</f>
        <v>#REF!</v>
      </c>
      <c r="M67" s="74">
        <f>Tabela13410[[#This Row],[SALDO]]</f>
        <v>-3</v>
      </c>
      <c r="N67" s="74" t="e">
        <f>#REF!</f>
        <v>#REF!</v>
      </c>
      <c r="O67" s="74" t="e">
        <f>#REF!</f>
        <v>#REF!</v>
      </c>
    </row>
    <row r="68" spans="1:15" x14ac:dyDescent="0.2">
      <c r="A68" s="59" t="s">
        <v>69</v>
      </c>
      <c r="B68" s="74" t="e">
        <f>#REF!</f>
        <v>#REF!</v>
      </c>
      <c r="C68" s="74" t="e">
        <f>#REF!</f>
        <v>#REF!</v>
      </c>
      <c r="D68" s="74" t="e">
        <f>#REF!</f>
        <v>#REF!</v>
      </c>
      <c r="E68" s="74" t="e">
        <f>#REF!</f>
        <v>#REF!</v>
      </c>
      <c r="F68" s="74" t="e">
        <f>#REF!</f>
        <v>#REF!</v>
      </c>
      <c r="G68" s="74" t="e">
        <f>#REF!</f>
        <v>#REF!</v>
      </c>
      <c r="H68" s="74" t="e">
        <f>#REF!</f>
        <v>#REF!</v>
      </c>
      <c r="I68" s="74" t="e">
        <f>#REF!</f>
        <v>#REF!</v>
      </c>
      <c r="J68" s="74" t="e">
        <f>AJUSTES!AJ68</f>
        <v>#REF!</v>
      </c>
      <c r="K68" s="74" t="e">
        <f>#REF!</f>
        <v>#REF!</v>
      </c>
      <c r="L68" s="74" t="e">
        <f>#REF!</f>
        <v>#REF!</v>
      </c>
      <c r="M68" s="74">
        <f>Tabela13410[[#This Row],[SALDO]]</f>
        <v>0</v>
      </c>
      <c r="N68" s="74" t="e">
        <f>#REF!</f>
        <v>#REF!</v>
      </c>
      <c r="O68" s="74" t="e">
        <f>#REF!</f>
        <v>#REF!</v>
      </c>
    </row>
    <row r="69" spans="1:15" x14ac:dyDescent="0.25">
      <c r="A69" s="62" t="s">
        <v>74</v>
      </c>
      <c r="B69" s="74" t="e">
        <f>#REF!</f>
        <v>#REF!</v>
      </c>
      <c r="C69" s="74" t="e">
        <f>#REF!</f>
        <v>#REF!</v>
      </c>
      <c r="D69" s="74" t="e">
        <f>#REF!</f>
        <v>#REF!</v>
      </c>
      <c r="E69" s="74" t="e">
        <f>#REF!</f>
        <v>#REF!</v>
      </c>
      <c r="F69" s="74" t="e">
        <f>#REF!</f>
        <v>#REF!</v>
      </c>
      <c r="G69" s="74" t="e">
        <f>#REF!</f>
        <v>#REF!</v>
      </c>
      <c r="H69" s="74" t="e">
        <f>#REF!</f>
        <v>#REF!</v>
      </c>
      <c r="I69" s="74" t="e">
        <f>#REF!</f>
        <v>#REF!</v>
      </c>
      <c r="J69" s="74" t="e">
        <f>AJUSTES!AJ69</f>
        <v>#REF!</v>
      </c>
      <c r="K69" s="74" t="e">
        <f>#REF!</f>
        <v>#REF!</v>
      </c>
      <c r="L69" s="74" t="e">
        <f>#REF!</f>
        <v>#REF!</v>
      </c>
      <c r="M69" s="74">
        <f>Tabela13410[[#This Row],[SALDO]]</f>
        <v>0</v>
      </c>
      <c r="N69" s="74" t="e">
        <f>#REF!</f>
        <v>#REF!</v>
      </c>
      <c r="O69" s="74" t="e">
        <f>#REF!</f>
        <v>#REF!</v>
      </c>
    </row>
    <row r="70" spans="1:15" x14ac:dyDescent="0.2">
      <c r="A70" s="59" t="s">
        <v>34</v>
      </c>
      <c r="B70" s="74" t="e">
        <f>#REF!</f>
        <v>#REF!</v>
      </c>
      <c r="C70" s="74" t="e">
        <f>#REF!</f>
        <v>#REF!</v>
      </c>
      <c r="D70" s="74" t="e">
        <f>#REF!</f>
        <v>#REF!</v>
      </c>
      <c r="E70" s="74" t="e">
        <f>#REF!</f>
        <v>#REF!</v>
      </c>
      <c r="F70" s="74" t="e">
        <f>#REF!</f>
        <v>#REF!</v>
      </c>
      <c r="G70" s="74" t="e">
        <f>#REF!</f>
        <v>#REF!</v>
      </c>
      <c r="H70" s="74" t="e">
        <f>#REF!</f>
        <v>#REF!</v>
      </c>
      <c r="I70" s="74" t="e">
        <f>#REF!</f>
        <v>#REF!</v>
      </c>
      <c r="J70" s="74" t="e">
        <f>AJUSTES!AJ70</f>
        <v>#REF!</v>
      </c>
      <c r="K70" s="74" t="e">
        <f>#REF!</f>
        <v>#REF!</v>
      </c>
      <c r="L70" s="74" t="e">
        <f>#REF!</f>
        <v>#REF!</v>
      </c>
      <c r="M70" s="74">
        <f>Tabela13410[[#This Row],[SALDO]]</f>
        <v>0</v>
      </c>
      <c r="N70" s="74" t="e">
        <f>#REF!</f>
        <v>#REF!</v>
      </c>
      <c r="O70" s="74" t="e">
        <f>#REF!</f>
        <v>#REF!</v>
      </c>
    </row>
    <row r="71" spans="1:15" x14ac:dyDescent="0.25">
      <c r="A71" s="62" t="s">
        <v>35</v>
      </c>
      <c r="B71" s="74" t="e">
        <f>#REF!</f>
        <v>#REF!</v>
      </c>
      <c r="C71" s="74" t="e">
        <f>#REF!</f>
        <v>#REF!</v>
      </c>
      <c r="D71" s="74" t="e">
        <f>#REF!</f>
        <v>#REF!</v>
      </c>
      <c r="E71" s="74" t="e">
        <f>#REF!</f>
        <v>#REF!</v>
      </c>
      <c r="F71" s="74" t="e">
        <f>#REF!</f>
        <v>#REF!</v>
      </c>
      <c r="G71" s="74" t="e">
        <f>#REF!</f>
        <v>#REF!</v>
      </c>
      <c r="H71" s="74" t="e">
        <f>#REF!</f>
        <v>#REF!</v>
      </c>
      <c r="I71" s="74" t="e">
        <f>#REF!</f>
        <v>#REF!</v>
      </c>
      <c r="J71" s="74" t="e">
        <f>AJUSTES!AJ71</f>
        <v>#REF!</v>
      </c>
      <c r="K71" s="74" t="e">
        <f>#REF!</f>
        <v>#REF!</v>
      </c>
      <c r="L71" s="74" t="e">
        <f>#REF!</f>
        <v>#REF!</v>
      </c>
      <c r="M71" s="74">
        <f>Tabela13410[[#This Row],[SALDO]]</f>
        <v>0</v>
      </c>
      <c r="N71" s="74" t="e">
        <f>#REF!</f>
        <v>#REF!</v>
      </c>
      <c r="O71" s="74" t="e">
        <f>#REF!</f>
        <v>#REF!</v>
      </c>
    </row>
    <row r="72" spans="1:15" x14ac:dyDescent="0.2">
      <c r="A72" s="59" t="s">
        <v>70</v>
      </c>
      <c r="B72" s="74" t="e">
        <f>#REF!</f>
        <v>#REF!</v>
      </c>
      <c r="C72" s="74" t="e">
        <f>#REF!</f>
        <v>#REF!</v>
      </c>
      <c r="D72" s="74" t="e">
        <f>#REF!</f>
        <v>#REF!</v>
      </c>
      <c r="E72" s="74" t="e">
        <f>#REF!</f>
        <v>#REF!</v>
      </c>
      <c r="F72" s="74" t="e">
        <f>#REF!</f>
        <v>#REF!</v>
      </c>
      <c r="G72" s="74" t="e">
        <f>#REF!</f>
        <v>#REF!</v>
      </c>
      <c r="H72" s="74" t="e">
        <f>#REF!</f>
        <v>#REF!</v>
      </c>
      <c r="I72" s="74" t="e">
        <f>#REF!</f>
        <v>#REF!</v>
      </c>
      <c r="J72" s="74" t="e">
        <f>AJUSTES!AJ72</f>
        <v>#REF!</v>
      </c>
      <c r="K72" s="74" t="e">
        <f>#REF!</f>
        <v>#REF!</v>
      </c>
      <c r="L72" s="74" t="e">
        <f>#REF!</f>
        <v>#REF!</v>
      </c>
      <c r="M72" s="74">
        <f>Tabela13410[[#This Row],[SALDO]]</f>
        <v>0</v>
      </c>
      <c r="N72" s="74" t="e">
        <f>#REF!</f>
        <v>#REF!</v>
      </c>
      <c r="O72" s="74" t="e">
        <f>#REF!</f>
        <v>#REF!</v>
      </c>
    </row>
    <row r="73" spans="1:15" x14ac:dyDescent="0.2">
      <c r="A73" s="59" t="s">
        <v>36</v>
      </c>
      <c r="B73" s="74" t="e">
        <f>#REF!</f>
        <v>#REF!</v>
      </c>
      <c r="C73" s="74" t="e">
        <f>#REF!</f>
        <v>#REF!</v>
      </c>
      <c r="D73" s="74" t="e">
        <f>#REF!</f>
        <v>#REF!</v>
      </c>
      <c r="E73" s="74" t="e">
        <f>#REF!</f>
        <v>#REF!</v>
      </c>
      <c r="F73" s="74" t="e">
        <f>#REF!</f>
        <v>#REF!</v>
      </c>
      <c r="G73" s="74" t="e">
        <f>#REF!</f>
        <v>#REF!</v>
      </c>
      <c r="H73" s="74" t="e">
        <f>#REF!</f>
        <v>#REF!</v>
      </c>
      <c r="I73" s="74" t="e">
        <f>#REF!</f>
        <v>#REF!</v>
      </c>
      <c r="J73" s="74" t="e">
        <f>AJUSTES!AJ73</f>
        <v>#REF!</v>
      </c>
      <c r="K73" s="74" t="e">
        <f>#REF!</f>
        <v>#REF!</v>
      </c>
      <c r="L73" s="74" t="e">
        <f>#REF!</f>
        <v>#REF!</v>
      </c>
      <c r="M73" s="74">
        <f>Tabela13410[[#This Row],[SALDO]]</f>
        <v>0</v>
      </c>
      <c r="N73" s="74" t="e">
        <f>#REF!</f>
        <v>#REF!</v>
      </c>
      <c r="O73" s="74" t="e">
        <f>#REF!</f>
        <v>#REF!</v>
      </c>
    </row>
    <row r="74" spans="1:15" x14ac:dyDescent="0.25">
      <c r="A74" s="62" t="s">
        <v>37</v>
      </c>
      <c r="B74" s="74" t="e">
        <f>#REF!</f>
        <v>#REF!</v>
      </c>
      <c r="C74" s="74" t="e">
        <f>#REF!</f>
        <v>#REF!</v>
      </c>
      <c r="D74" s="74" t="e">
        <f>#REF!</f>
        <v>#REF!</v>
      </c>
      <c r="E74" s="74" t="e">
        <f>#REF!</f>
        <v>#REF!</v>
      </c>
      <c r="F74" s="74" t="e">
        <f>#REF!</f>
        <v>#REF!</v>
      </c>
      <c r="G74" s="74" t="e">
        <f>#REF!</f>
        <v>#REF!</v>
      </c>
      <c r="H74" s="74" t="e">
        <f>#REF!</f>
        <v>#REF!</v>
      </c>
      <c r="I74" s="74" t="e">
        <f>#REF!</f>
        <v>#REF!</v>
      </c>
      <c r="J74" s="74" t="e">
        <f>AJUSTES!AJ74</f>
        <v>#REF!</v>
      </c>
      <c r="K74" s="74" t="e">
        <f>#REF!</f>
        <v>#REF!</v>
      </c>
      <c r="L74" s="74" t="e">
        <f>#REF!</f>
        <v>#REF!</v>
      </c>
      <c r="M74" s="74">
        <f>Tabela13410[[#This Row],[SALDO]]</f>
        <v>-3</v>
      </c>
      <c r="N74" s="74" t="e">
        <f>#REF!</f>
        <v>#REF!</v>
      </c>
      <c r="O74" s="74" t="e">
        <f>#REF!</f>
        <v>#REF!</v>
      </c>
    </row>
    <row r="75" spans="1:15" x14ac:dyDescent="0.2">
      <c r="A75" s="59" t="s">
        <v>38</v>
      </c>
      <c r="B75" s="74" t="e">
        <f>#REF!</f>
        <v>#REF!</v>
      </c>
      <c r="C75" s="74" t="e">
        <f>#REF!</f>
        <v>#REF!</v>
      </c>
      <c r="D75" s="74" t="e">
        <f>#REF!</f>
        <v>#REF!</v>
      </c>
      <c r="E75" s="74" t="e">
        <f>#REF!</f>
        <v>#REF!</v>
      </c>
      <c r="F75" s="74" t="e">
        <f>#REF!</f>
        <v>#REF!</v>
      </c>
      <c r="G75" s="74" t="e">
        <f>#REF!</f>
        <v>#REF!</v>
      </c>
      <c r="H75" s="74" t="e">
        <f>#REF!</f>
        <v>#REF!</v>
      </c>
      <c r="I75" s="74" t="e">
        <f>#REF!</f>
        <v>#REF!</v>
      </c>
      <c r="J75" s="74" t="e">
        <f>AJUSTES!AJ75</f>
        <v>#REF!</v>
      </c>
      <c r="K75" s="74" t="e">
        <f>#REF!</f>
        <v>#REF!</v>
      </c>
      <c r="L75" s="74" t="e">
        <f>#REF!</f>
        <v>#REF!</v>
      </c>
      <c r="M75" s="74">
        <f>Tabela13410[[#This Row],[SALDO]]</f>
        <v>0</v>
      </c>
      <c r="N75" s="74" t="e">
        <f>#REF!</f>
        <v>#REF!</v>
      </c>
      <c r="O75" s="74" t="e">
        <f>#REF!</f>
        <v>#REF!</v>
      </c>
    </row>
    <row r="76" spans="1:15" x14ac:dyDescent="0.2">
      <c r="A76" s="59" t="s">
        <v>39</v>
      </c>
      <c r="B76" s="74" t="e">
        <f>#REF!</f>
        <v>#REF!</v>
      </c>
      <c r="C76" s="74" t="e">
        <f>#REF!</f>
        <v>#REF!</v>
      </c>
      <c r="D76" s="74" t="e">
        <f>#REF!</f>
        <v>#REF!</v>
      </c>
      <c r="E76" s="74" t="e">
        <f>#REF!</f>
        <v>#REF!</v>
      </c>
      <c r="F76" s="74" t="e">
        <f>#REF!</f>
        <v>#REF!</v>
      </c>
      <c r="G76" s="74" t="e">
        <f>#REF!</f>
        <v>#REF!</v>
      </c>
      <c r="H76" s="74" t="e">
        <f>#REF!</f>
        <v>#REF!</v>
      </c>
      <c r="I76" s="74" t="e">
        <f>#REF!</f>
        <v>#REF!</v>
      </c>
      <c r="J76" s="74" t="e">
        <f>AJUSTES!AJ76</f>
        <v>#REF!</v>
      </c>
      <c r="K76" s="74" t="e">
        <f>#REF!</f>
        <v>#REF!</v>
      </c>
      <c r="L76" s="74" t="e">
        <f>#REF!</f>
        <v>#REF!</v>
      </c>
      <c r="M76" s="74">
        <f>Tabela13410[[#This Row],[SALDO]]</f>
        <v>-3</v>
      </c>
      <c r="N76" s="74" t="e">
        <f>#REF!</f>
        <v>#REF!</v>
      </c>
      <c r="O76" s="74" t="e">
        <f>#REF!</f>
        <v>#REF!</v>
      </c>
    </row>
    <row r="77" spans="1:15" x14ac:dyDescent="0.2">
      <c r="A77" s="59" t="s">
        <v>40</v>
      </c>
      <c r="B77" s="74" t="e">
        <f>#REF!</f>
        <v>#REF!</v>
      </c>
      <c r="C77" s="74" t="e">
        <f>#REF!</f>
        <v>#REF!</v>
      </c>
      <c r="D77" s="74" t="e">
        <f>#REF!</f>
        <v>#REF!</v>
      </c>
      <c r="E77" s="74" t="e">
        <f>#REF!</f>
        <v>#REF!</v>
      </c>
      <c r="F77" s="74" t="e">
        <f>#REF!</f>
        <v>#REF!</v>
      </c>
      <c r="G77" s="74" t="e">
        <f>#REF!</f>
        <v>#REF!</v>
      </c>
      <c r="H77" s="74" t="e">
        <f>#REF!</f>
        <v>#REF!</v>
      </c>
      <c r="I77" s="74" t="e">
        <f>#REF!</f>
        <v>#REF!</v>
      </c>
      <c r="J77" s="74" t="e">
        <f>AJUSTES!AJ77</f>
        <v>#REF!</v>
      </c>
      <c r="K77" s="74" t="e">
        <f>#REF!</f>
        <v>#REF!</v>
      </c>
      <c r="L77" s="74" t="e">
        <f>#REF!</f>
        <v>#REF!</v>
      </c>
      <c r="M77" s="74">
        <f>Tabela13410[[#This Row],[SALDO]]</f>
        <v>0</v>
      </c>
      <c r="N77" s="74" t="e">
        <f>#REF!</f>
        <v>#REF!</v>
      </c>
      <c r="O77" s="74" t="e">
        <f>#REF!</f>
        <v>#REF!</v>
      </c>
    </row>
    <row r="78" spans="1:15" x14ac:dyDescent="0.2">
      <c r="A78" s="59" t="s">
        <v>41</v>
      </c>
      <c r="B78" s="74" t="e">
        <f>#REF!</f>
        <v>#REF!</v>
      </c>
      <c r="C78" s="74" t="e">
        <f>#REF!</f>
        <v>#REF!</v>
      </c>
      <c r="D78" s="74" t="e">
        <f>#REF!</f>
        <v>#REF!</v>
      </c>
      <c r="E78" s="74" t="e">
        <f>#REF!</f>
        <v>#REF!</v>
      </c>
      <c r="F78" s="74" t="e">
        <f>#REF!</f>
        <v>#REF!</v>
      </c>
      <c r="G78" s="74" t="e">
        <f>#REF!</f>
        <v>#REF!</v>
      </c>
      <c r="H78" s="74" t="e">
        <f>#REF!</f>
        <v>#REF!</v>
      </c>
      <c r="I78" s="74" t="e">
        <f>#REF!</f>
        <v>#REF!</v>
      </c>
      <c r="J78" s="74" t="e">
        <f>AJUSTES!AJ78</f>
        <v>#REF!</v>
      </c>
      <c r="K78" s="74" t="e">
        <f>#REF!</f>
        <v>#REF!</v>
      </c>
      <c r="L78" s="74" t="e">
        <f>#REF!</f>
        <v>#REF!</v>
      </c>
      <c r="M78" s="74">
        <f>Tabela13410[[#This Row],[SALDO]]</f>
        <v>0</v>
      </c>
      <c r="N78" s="74" t="e">
        <f>#REF!</f>
        <v>#REF!</v>
      </c>
      <c r="O78" s="74" t="e">
        <f>#REF!</f>
        <v>#REF!</v>
      </c>
    </row>
    <row r="79" spans="1:15" x14ac:dyDescent="0.2">
      <c r="A79" s="59" t="s">
        <v>42</v>
      </c>
      <c r="B79" s="74" t="e">
        <f>#REF!</f>
        <v>#REF!</v>
      </c>
      <c r="C79" s="74" t="e">
        <f>#REF!</f>
        <v>#REF!</v>
      </c>
      <c r="D79" s="74" t="e">
        <f>#REF!</f>
        <v>#REF!</v>
      </c>
      <c r="E79" s="74" t="e">
        <f>#REF!</f>
        <v>#REF!</v>
      </c>
      <c r="F79" s="74" t="e">
        <f>#REF!</f>
        <v>#REF!</v>
      </c>
      <c r="G79" s="74" t="e">
        <f>#REF!</f>
        <v>#REF!</v>
      </c>
      <c r="H79" s="74" t="e">
        <f>#REF!</f>
        <v>#REF!</v>
      </c>
      <c r="I79" s="74" t="e">
        <f>#REF!</f>
        <v>#REF!</v>
      </c>
      <c r="J79" s="74" t="e">
        <f>AJUSTES!AJ79</f>
        <v>#REF!</v>
      </c>
      <c r="K79" s="74" t="e">
        <f>#REF!</f>
        <v>#REF!</v>
      </c>
      <c r="L79" s="74" t="e">
        <f>#REF!</f>
        <v>#REF!</v>
      </c>
      <c r="M79" s="74">
        <f>Tabela13410[[#This Row],[SALDO]]</f>
        <v>0</v>
      </c>
      <c r="N79" s="74" t="e">
        <f>#REF!</f>
        <v>#REF!</v>
      </c>
      <c r="O79" s="74" t="e">
        <f>#REF!</f>
        <v>#REF!</v>
      </c>
    </row>
    <row r="80" spans="1:15" x14ac:dyDescent="0.25">
      <c r="A80" s="62" t="s">
        <v>43</v>
      </c>
      <c r="B80" s="74" t="e">
        <f>#REF!</f>
        <v>#REF!</v>
      </c>
      <c r="C80" s="74" t="e">
        <f>#REF!</f>
        <v>#REF!</v>
      </c>
      <c r="D80" s="74" t="e">
        <f>#REF!</f>
        <v>#REF!</v>
      </c>
      <c r="E80" s="74" t="e">
        <f>#REF!</f>
        <v>#REF!</v>
      </c>
      <c r="F80" s="74" t="e">
        <f>#REF!</f>
        <v>#REF!</v>
      </c>
      <c r="G80" s="74" t="e">
        <f>#REF!</f>
        <v>#REF!</v>
      </c>
      <c r="H80" s="74" t="e">
        <f>#REF!</f>
        <v>#REF!</v>
      </c>
      <c r="I80" s="74" t="e">
        <f>#REF!</f>
        <v>#REF!</v>
      </c>
      <c r="J80" s="74" t="e">
        <f>AJUSTES!AJ80</f>
        <v>#REF!</v>
      </c>
      <c r="K80" s="74" t="e">
        <f>#REF!</f>
        <v>#REF!</v>
      </c>
      <c r="L80" s="74" t="e">
        <f>#REF!</f>
        <v>#REF!</v>
      </c>
      <c r="M80" s="74">
        <f>Tabela13410[[#This Row],[SALDO]]</f>
        <v>0</v>
      </c>
      <c r="N80" s="74" t="e">
        <f>#REF!</f>
        <v>#REF!</v>
      </c>
      <c r="O80" s="74" t="e">
        <f>#REF!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MENU</vt:lpstr>
      <vt:lpstr>RELATÓRIOS</vt:lpstr>
      <vt:lpstr>FISCALIZAÇÃO_TRAN</vt:lpstr>
      <vt:lpstr>AJUSTES COM</vt:lpstr>
      <vt:lpstr>AJUSTES COM (2)</vt:lpstr>
      <vt:lpstr>AJUSTES</vt:lpstr>
      <vt:lpstr>AJUSTES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TAMIRES JORDANA SALES DA SILVA LEAL</dc:creator>
  <cp:lastModifiedBy>CARLOS PETRÔNIO DE SOUZA QUEIROZ</cp:lastModifiedBy>
  <cp:lastPrinted>2024-10-15T13:39:33Z</cp:lastPrinted>
  <dcterms:created xsi:type="dcterms:W3CDTF">2015-06-05T18:19:34Z</dcterms:created>
  <dcterms:modified xsi:type="dcterms:W3CDTF">2025-08-15T15:57:03Z</dcterms:modified>
</cp:coreProperties>
</file>